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S:\RDA\1RDA Asset Liq-DDRs\REPORTS POSTED ON ATC WEBSITE 04-07-2023\ASSET LIQUIDATION\"/>
    </mc:Choice>
  </mc:AlternateContent>
  <xr:revisionPtr revIDLastSave="0" documentId="13_ncr:1_{B10374A5-3A57-44A5-8E9B-1E16BEF08174}" xr6:coauthVersionLast="47" xr6:coauthVersionMax="47" xr10:uidLastSave="{00000000-0000-0000-0000-000000000000}"/>
  <bookViews>
    <workbookView xWindow="1050" yWindow="-120" windowWidth="27870" windowHeight="16440" xr2:uid="{00000000-000D-0000-FFFF-FFFF00000000}"/>
  </bookViews>
  <sheets>
    <sheet name="Prop Sales ATE 2018-19" sheetId="1" r:id="rId1"/>
  </sheets>
  <definedNames>
    <definedName name="_xlnm.Print_Area" localSheetId="0">'Prop Sales ATE 2018-19'!$C$1:$AD$189</definedName>
    <definedName name="_xlnm.Print_Titles" localSheetId="0">'Prop Sales ATE 2018-19'!$C:$C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T6" i="1"/>
  <c r="I36" i="1"/>
  <c r="Y36" i="1"/>
  <c r="D12" i="1"/>
  <c r="D13" i="1"/>
  <c r="D15" i="1"/>
  <c r="D16" i="1"/>
  <c r="D17" i="1"/>
  <c r="D19" i="1"/>
  <c r="F6" i="1"/>
  <c r="R6" i="1"/>
  <c r="AD6" i="1"/>
  <c r="G36" i="1"/>
  <c r="O36" i="1"/>
  <c r="S36" i="1"/>
  <c r="W36" i="1"/>
  <c r="AA36" i="1"/>
  <c r="D26" i="1"/>
  <c r="D28" i="1"/>
  <c r="F38" i="1"/>
  <c r="V38" i="1"/>
  <c r="AB6" i="1"/>
  <c r="E36" i="1"/>
  <c r="D10" i="1"/>
  <c r="Q36" i="1"/>
  <c r="D14" i="1"/>
  <c r="D21" i="1"/>
  <c r="J6" i="1"/>
  <c r="N6" i="1"/>
  <c r="V6" i="1"/>
  <c r="Z6" i="1"/>
  <c r="K36" i="1"/>
  <c r="G6" i="1"/>
  <c r="K6" i="1"/>
  <c r="O6" i="1"/>
  <c r="S6" i="1"/>
  <c r="W6" i="1"/>
  <c r="AA6" i="1"/>
  <c r="H36" i="1"/>
  <c r="L36" i="1"/>
  <c r="P36" i="1"/>
  <c r="T36" i="1"/>
  <c r="X36" i="1"/>
  <c r="AB36" i="1"/>
  <c r="D24" i="1"/>
  <c r="D29" i="1"/>
  <c r="D30" i="1"/>
  <c r="D31" i="1"/>
  <c r="D32" i="1"/>
  <c r="D33" i="1"/>
  <c r="D34" i="1"/>
  <c r="D35" i="1"/>
  <c r="J38" i="1"/>
  <c r="Z38" i="1"/>
  <c r="P6" i="1"/>
  <c r="M36" i="1"/>
  <c r="AC36" i="1"/>
  <c r="D22" i="1"/>
  <c r="D23" i="1"/>
  <c r="D25" i="1"/>
  <c r="D27" i="1"/>
  <c r="N38" i="1"/>
  <c r="AD38" i="1"/>
  <c r="G100" i="1"/>
  <c r="L6" i="1"/>
  <c r="X6" i="1"/>
  <c r="U36" i="1"/>
  <c r="D11" i="1"/>
  <c r="D18" i="1"/>
  <c r="D20" i="1"/>
  <c r="D5" i="1"/>
  <c r="E6" i="1"/>
  <c r="I6" i="1"/>
  <c r="M6" i="1"/>
  <c r="Q6" i="1"/>
  <c r="U6" i="1"/>
  <c r="Y6" i="1"/>
  <c r="AC6" i="1"/>
  <c r="F36" i="1"/>
  <c r="J36" i="1"/>
  <c r="N36" i="1"/>
  <c r="R36" i="1"/>
  <c r="V36" i="1"/>
  <c r="Z36" i="1"/>
  <c r="AD36" i="1"/>
  <c r="R38" i="1"/>
  <c r="H38" i="1"/>
  <c r="L38" i="1"/>
  <c r="P38" i="1"/>
  <c r="T38" i="1"/>
  <c r="X38" i="1"/>
  <c r="AB38" i="1"/>
  <c r="E100" i="1"/>
  <c r="D39" i="1"/>
  <c r="I100" i="1"/>
  <c r="M100" i="1"/>
  <c r="Q100" i="1"/>
  <c r="U100" i="1"/>
  <c r="Y100" i="1"/>
  <c r="AC100" i="1"/>
  <c r="D40" i="1"/>
  <c r="D41" i="1"/>
  <c r="D42" i="1"/>
  <c r="D45" i="1"/>
  <c r="D49" i="1"/>
  <c r="D53" i="1"/>
  <c r="D57" i="1"/>
  <c r="E38" i="1"/>
  <c r="D37" i="1"/>
  <c r="D38" i="1" s="1"/>
  <c r="I38" i="1"/>
  <c r="M38" i="1"/>
  <c r="Q38" i="1"/>
  <c r="U38" i="1"/>
  <c r="Y38" i="1"/>
  <c r="AC38" i="1"/>
  <c r="F100" i="1"/>
  <c r="J100" i="1"/>
  <c r="N100" i="1"/>
  <c r="R100" i="1"/>
  <c r="V100" i="1"/>
  <c r="Z100" i="1"/>
  <c r="AD100" i="1"/>
  <c r="D46" i="1"/>
  <c r="D50" i="1"/>
  <c r="D54" i="1"/>
  <c r="D58" i="1"/>
  <c r="K100" i="1"/>
  <c r="O100" i="1"/>
  <c r="S100" i="1"/>
  <c r="W100" i="1"/>
  <c r="AA100" i="1"/>
  <c r="D43" i="1"/>
  <c r="D47" i="1"/>
  <c r="D51" i="1"/>
  <c r="D55" i="1"/>
  <c r="G38" i="1"/>
  <c r="K38" i="1"/>
  <c r="O38" i="1"/>
  <c r="S38" i="1"/>
  <c r="W38" i="1"/>
  <c r="AA38" i="1"/>
  <c r="H100" i="1"/>
  <c r="L100" i="1"/>
  <c r="P100" i="1"/>
  <c r="T100" i="1"/>
  <c r="X100" i="1"/>
  <c r="AB100" i="1"/>
  <c r="D44" i="1"/>
  <c r="D48" i="1"/>
  <c r="D52" i="1"/>
  <c r="D56" i="1"/>
  <c r="G128" i="1"/>
  <c r="W12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K128" i="1"/>
  <c r="AA128" i="1"/>
  <c r="O128" i="1"/>
  <c r="S128" i="1"/>
  <c r="E128" i="1"/>
  <c r="D101" i="1"/>
  <c r="I128" i="1"/>
  <c r="M128" i="1"/>
  <c r="Q128" i="1"/>
  <c r="U128" i="1"/>
  <c r="Y128" i="1"/>
  <c r="AC128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8" i="1"/>
  <c r="D120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F128" i="1"/>
  <c r="J128" i="1"/>
  <c r="N128" i="1"/>
  <c r="R128" i="1"/>
  <c r="V128" i="1"/>
  <c r="Z128" i="1"/>
  <c r="AD128" i="1"/>
  <c r="D115" i="1"/>
  <c r="D116" i="1"/>
  <c r="D119" i="1"/>
  <c r="D121" i="1"/>
  <c r="D122" i="1"/>
  <c r="D123" i="1"/>
  <c r="D124" i="1"/>
  <c r="D125" i="1"/>
  <c r="D126" i="1"/>
  <c r="D127" i="1"/>
  <c r="H128" i="1"/>
  <c r="L128" i="1"/>
  <c r="P128" i="1"/>
  <c r="T128" i="1"/>
  <c r="X128" i="1"/>
  <c r="AB128" i="1"/>
  <c r="D117" i="1"/>
  <c r="H135" i="1"/>
  <c r="L135" i="1"/>
  <c r="P135" i="1"/>
  <c r="T135" i="1"/>
  <c r="X135" i="1"/>
  <c r="AB135" i="1"/>
  <c r="E141" i="1"/>
  <c r="D136" i="1"/>
  <c r="I141" i="1"/>
  <c r="M141" i="1"/>
  <c r="Q141" i="1"/>
  <c r="U141" i="1"/>
  <c r="Y141" i="1"/>
  <c r="AC141" i="1"/>
  <c r="D137" i="1"/>
  <c r="D138" i="1"/>
  <c r="D139" i="1"/>
  <c r="I170" i="1"/>
  <c r="Q170" i="1"/>
  <c r="Y170" i="1"/>
  <c r="D144" i="1"/>
  <c r="D146" i="1"/>
  <c r="E135" i="1"/>
  <c r="D129" i="1"/>
  <c r="I135" i="1"/>
  <c r="M135" i="1"/>
  <c r="Q135" i="1"/>
  <c r="U135" i="1"/>
  <c r="Y135" i="1"/>
  <c r="AC135" i="1"/>
  <c r="D130" i="1"/>
  <c r="D131" i="1"/>
  <c r="D132" i="1"/>
  <c r="D133" i="1"/>
  <c r="D134" i="1"/>
  <c r="F141" i="1"/>
  <c r="J141" i="1"/>
  <c r="N141" i="1"/>
  <c r="R141" i="1"/>
  <c r="V141" i="1"/>
  <c r="Z141" i="1"/>
  <c r="AD141" i="1"/>
  <c r="D140" i="1"/>
  <c r="K170" i="1"/>
  <c r="S170" i="1"/>
  <c r="AA170" i="1"/>
  <c r="F135" i="1"/>
  <c r="J135" i="1"/>
  <c r="N135" i="1"/>
  <c r="R135" i="1"/>
  <c r="V135" i="1"/>
  <c r="Z135" i="1"/>
  <c r="AD135" i="1"/>
  <c r="G141" i="1"/>
  <c r="K141" i="1"/>
  <c r="O141" i="1"/>
  <c r="S141" i="1"/>
  <c r="W141" i="1"/>
  <c r="AA141" i="1"/>
  <c r="E170" i="1"/>
  <c r="D143" i="1"/>
  <c r="M170" i="1"/>
  <c r="U170" i="1"/>
  <c r="AC170" i="1"/>
  <c r="D145" i="1"/>
  <c r="D147" i="1"/>
  <c r="D148" i="1"/>
  <c r="D149" i="1"/>
  <c r="G135" i="1"/>
  <c r="K135" i="1"/>
  <c r="O135" i="1"/>
  <c r="S135" i="1"/>
  <c r="W135" i="1"/>
  <c r="AA135" i="1"/>
  <c r="H141" i="1"/>
  <c r="L141" i="1"/>
  <c r="P141" i="1"/>
  <c r="T141" i="1"/>
  <c r="X141" i="1"/>
  <c r="AB141" i="1"/>
  <c r="G170" i="1"/>
  <c r="O170" i="1"/>
  <c r="W170" i="1"/>
  <c r="H170" i="1"/>
  <c r="L170" i="1"/>
  <c r="P170" i="1"/>
  <c r="T170" i="1"/>
  <c r="X170" i="1"/>
  <c r="AB170" i="1"/>
  <c r="F170" i="1"/>
  <c r="J170" i="1"/>
  <c r="N170" i="1"/>
  <c r="R170" i="1"/>
  <c r="V170" i="1"/>
  <c r="Z170" i="1"/>
  <c r="AD170" i="1"/>
  <c r="D150" i="1"/>
  <c r="D151" i="1"/>
  <c r="D152" i="1"/>
  <c r="D153" i="1"/>
  <c r="D154" i="1"/>
  <c r="D155" i="1"/>
  <c r="G177" i="1"/>
  <c r="L177" i="1"/>
  <c r="R177" i="1"/>
  <c r="W177" i="1"/>
  <c r="AB177" i="1"/>
  <c r="H177" i="1"/>
  <c r="N177" i="1"/>
  <c r="S177" i="1"/>
  <c r="X177" i="1"/>
  <c r="AD177" i="1"/>
  <c r="E177" i="1"/>
  <c r="D171" i="1"/>
  <c r="J177" i="1"/>
  <c r="O177" i="1"/>
  <c r="T177" i="1"/>
  <c r="Z177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F177" i="1"/>
  <c r="K177" i="1"/>
  <c r="P177" i="1"/>
  <c r="V177" i="1"/>
  <c r="AA177" i="1"/>
  <c r="G183" i="1"/>
  <c r="K183" i="1"/>
  <c r="O183" i="1"/>
  <c r="S183" i="1"/>
  <c r="W183" i="1"/>
  <c r="AA183" i="1"/>
  <c r="H183" i="1"/>
  <c r="L183" i="1"/>
  <c r="P183" i="1"/>
  <c r="T183" i="1"/>
  <c r="X183" i="1"/>
  <c r="AB183" i="1"/>
  <c r="E183" i="1"/>
  <c r="D178" i="1"/>
  <c r="I183" i="1"/>
  <c r="M183" i="1"/>
  <c r="Q183" i="1"/>
  <c r="U183" i="1"/>
  <c r="Y183" i="1"/>
  <c r="AC183" i="1"/>
  <c r="D179" i="1"/>
  <c r="D180" i="1"/>
  <c r="D181" i="1"/>
  <c r="D182" i="1"/>
  <c r="I177" i="1"/>
  <c r="M177" i="1"/>
  <c r="Q177" i="1"/>
  <c r="U177" i="1"/>
  <c r="Y177" i="1"/>
  <c r="AC177" i="1"/>
  <c r="D172" i="1"/>
  <c r="D173" i="1"/>
  <c r="D174" i="1"/>
  <c r="D175" i="1"/>
  <c r="D176" i="1"/>
  <c r="F183" i="1"/>
  <c r="J183" i="1"/>
  <c r="N183" i="1"/>
  <c r="R183" i="1"/>
  <c r="V183" i="1"/>
  <c r="Z183" i="1"/>
  <c r="AD183" i="1"/>
  <c r="X142" i="1" l="1"/>
  <c r="X185" i="1" s="1"/>
  <c r="Y142" i="1"/>
  <c r="Y184" i="1" s="1"/>
  <c r="I142" i="1"/>
  <c r="I184" i="1" s="1"/>
  <c r="V142" i="1"/>
  <c r="V185" i="1" s="1"/>
  <c r="AC142" i="1"/>
  <c r="AC184" i="1" s="1"/>
  <c r="M142" i="1"/>
  <c r="M185" i="1" s="1"/>
  <c r="P142" i="1"/>
  <c r="P184" i="1" s="1"/>
  <c r="S142" i="1"/>
  <c r="S184" i="1" s="1"/>
  <c r="AA142" i="1"/>
  <c r="AA185" i="1" s="1"/>
  <c r="F142" i="1"/>
  <c r="F184" i="1" s="1"/>
  <c r="N142" i="1"/>
  <c r="N184" i="1" s="1"/>
  <c r="R142" i="1"/>
  <c r="R184" i="1" s="1"/>
  <c r="AB142" i="1"/>
  <c r="AB184" i="1" s="1"/>
  <c r="L142" i="1"/>
  <c r="L185" i="1" s="1"/>
  <c r="G142" i="1"/>
  <c r="G184" i="1" s="1"/>
  <c r="O142" i="1"/>
  <c r="O184" i="1" s="1"/>
  <c r="AD142" i="1"/>
  <c r="AD184" i="1" s="1"/>
  <c r="H142" i="1"/>
  <c r="H184" i="1" s="1"/>
  <c r="E142" i="1"/>
  <c r="E185" i="1" s="1"/>
  <c r="K142" i="1"/>
  <c r="K185" i="1" s="1"/>
  <c r="Z142" i="1"/>
  <c r="Z185" i="1" s="1"/>
  <c r="J142" i="1"/>
  <c r="J185" i="1" s="1"/>
  <c r="T142" i="1"/>
  <c r="T184" i="1" s="1"/>
  <c r="W142" i="1"/>
  <c r="W185" i="1" s="1"/>
  <c r="U142" i="1"/>
  <c r="U185" i="1" s="1"/>
  <c r="Q142" i="1"/>
  <c r="Q185" i="1" s="1"/>
  <c r="V184" i="1"/>
  <c r="E184" i="1"/>
  <c r="D183" i="1"/>
  <c r="D128" i="1"/>
  <c r="D100" i="1"/>
  <c r="D177" i="1"/>
  <c r="D141" i="1"/>
  <c r="D170" i="1"/>
  <c r="D135" i="1"/>
  <c r="D6" i="1"/>
  <c r="D36" i="1"/>
  <c r="U184" i="1" l="1"/>
  <c r="U186" i="1" s="1"/>
  <c r="X184" i="1"/>
  <c r="M184" i="1"/>
  <c r="M186" i="1" s="1"/>
  <c r="E186" i="1"/>
  <c r="AC185" i="1"/>
  <c r="AC186" i="1" s="1"/>
  <c r="AA184" i="1"/>
  <c r="AA186" i="1" s="1"/>
  <c r="AD185" i="1"/>
  <c r="AD186" i="1" s="1"/>
  <c r="Z184" i="1"/>
  <c r="Z186" i="1" s="1"/>
  <c r="AB185" i="1"/>
  <c r="AB186" i="1" s="1"/>
  <c r="F185" i="1"/>
  <c r="I185" i="1"/>
  <c r="I186" i="1" s="1"/>
  <c r="N185" i="1"/>
  <c r="N186" i="1" s="1"/>
  <c r="Y185" i="1"/>
  <c r="Y186" i="1" s="1"/>
  <c r="G185" i="1"/>
  <c r="G186" i="1" s="1"/>
  <c r="W184" i="1"/>
  <c r="W186" i="1" s="1"/>
  <c r="S185" i="1"/>
  <c r="S186" i="1" s="1"/>
  <c r="R185" i="1"/>
  <c r="R186" i="1" s="1"/>
  <c r="T185" i="1"/>
  <c r="T186" i="1" s="1"/>
  <c r="P185" i="1"/>
  <c r="P186" i="1" s="1"/>
  <c r="K184" i="1"/>
  <c r="K186" i="1" s="1"/>
  <c r="O185" i="1"/>
  <c r="O186" i="1" s="1"/>
  <c r="D142" i="1"/>
  <c r="D185" i="1" s="1"/>
  <c r="L184" i="1"/>
  <c r="L186" i="1" s="1"/>
  <c r="J184" i="1"/>
  <c r="J186" i="1" s="1"/>
  <c r="V186" i="1"/>
  <c r="H185" i="1"/>
  <c r="H186" i="1" s="1"/>
  <c r="X186" i="1"/>
  <c r="Q184" i="1"/>
  <c r="Q186" i="1" s="1"/>
  <c r="F186" i="1"/>
  <c r="D184" i="1" l="1"/>
  <c r="D186" i="1" s="1"/>
</calcChain>
</file>

<file path=xl/sharedStrings.xml><?xml version="1.0" encoding="utf-8"?>
<sst xmlns="http://schemas.openxmlformats.org/spreadsheetml/2006/main" count="558" uniqueCount="328">
  <si>
    <r>
      <rPr>
        <b/>
        <sz val="12"/>
        <rFont val="Arial"/>
        <family val="2"/>
      </rPr>
      <t>Remittances Received from the Sale of Former Redevelopment Agency Property Paid to Affected Taxing Entities
Payments for FY 2018-19 (July 1, 2018 - June 30, 2019)</t>
    </r>
    <r>
      <rPr>
        <sz val="10"/>
        <rFont val="Arial"/>
        <family val="2"/>
      </rPr>
      <t xml:space="preserve">
(Report all Values in Whole Dollars)</t>
    </r>
  </si>
  <si>
    <r>
      <t xml:space="preserve">County : </t>
    </r>
    <r>
      <rPr>
        <sz val="11"/>
        <rFont val="Arial"/>
        <family val="2"/>
      </rPr>
      <t>San Bernardino</t>
    </r>
  </si>
  <si>
    <t xml:space="preserve">Title of Former RDA: </t>
  </si>
  <si>
    <t>Countywide Totals</t>
  </si>
  <si>
    <t>Adelanto</t>
  </si>
  <si>
    <t>Apple Valley</t>
  </si>
  <si>
    <t>Barstow</t>
  </si>
  <si>
    <t>Big Bear Lake</t>
  </si>
  <si>
    <t>Chino</t>
  </si>
  <si>
    <t>Colton</t>
  </si>
  <si>
    <t>Fontana</t>
  </si>
  <si>
    <t>Grand Terrace</t>
  </si>
  <si>
    <t>Hesperia</t>
  </si>
  <si>
    <t>Highland</t>
  </si>
  <si>
    <t>IVDA</t>
  </si>
  <si>
    <t>Loma Linda</t>
  </si>
  <si>
    <t>Montclair</t>
  </si>
  <si>
    <t>Needles</t>
  </si>
  <si>
    <t>Ontario</t>
  </si>
  <si>
    <t>Rancho Cucamonga</t>
  </si>
  <si>
    <t>Redlands</t>
  </si>
  <si>
    <t>Rialto</t>
  </si>
  <si>
    <t>City of Sn Bndo</t>
  </si>
  <si>
    <t>County of Sn Bndo</t>
  </si>
  <si>
    <t>29 Palms</t>
  </si>
  <si>
    <t>Upland</t>
  </si>
  <si>
    <t>Victorville</t>
  </si>
  <si>
    <t>VVEDA</t>
  </si>
  <si>
    <t>Yucaipa</t>
  </si>
  <si>
    <t>Yucca Valley</t>
  </si>
  <si>
    <t>Sale of Property Remittances:</t>
  </si>
  <si>
    <t>Total Revenue Received from the Sale of Former RDA Property</t>
  </si>
  <si>
    <t>Total Remittances</t>
  </si>
  <si>
    <t>Distribution of Remittances from Property Sales:</t>
  </si>
  <si>
    <t>Type</t>
  </si>
  <si>
    <t>ATE Code</t>
  </si>
  <si>
    <t>ATE Name</t>
  </si>
  <si>
    <t>City</t>
  </si>
  <si>
    <t>CC02-GA01</t>
  </si>
  <si>
    <t>CC03-GA01</t>
  </si>
  <si>
    <t>CC04-GA01</t>
  </si>
  <si>
    <t>CC04-GA02</t>
  </si>
  <si>
    <t>CC06-GA01</t>
  </si>
  <si>
    <t>CC08-GA01</t>
  </si>
  <si>
    <t>CC10-GA01</t>
  </si>
  <si>
    <t>CC12-GA01</t>
  </si>
  <si>
    <t>CC12-GA02</t>
  </si>
  <si>
    <t>CC14-GA01</t>
  </si>
  <si>
    <t>CC15-GA01</t>
  </si>
  <si>
    <t>CC16-GA01</t>
  </si>
  <si>
    <t>CC17-GA01</t>
  </si>
  <si>
    <t>CC18-GA01</t>
  </si>
  <si>
    <t>CC20-GA01</t>
  </si>
  <si>
    <t>CC22-GA01</t>
  </si>
  <si>
    <t>CC24-GA01</t>
  </si>
  <si>
    <t>CC26-GA01</t>
  </si>
  <si>
    <t>CC28-GA01</t>
  </si>
  <si>
    <t>CC30-GA01</t>
  </si>
  <si>
    <t>CC31-GA01</t>
  </si>
  <si>
    <t>CC32-GA01</t>
  </si>
  <si>
    <t>CC33-GA01</t>
  </si>
  <si>
    <t>CC34-GA01</t>
  </si>
  <si>
    <t>CC35-GA01</t>
  </si>
  <si>
    <t>CC38-GA01</t>
  </si>
  <si>
    <t>City Total</t>
  </si>
  <si>
    <t>Cities</t>
  </si>
  <si>
    <t>County</t>
  </si>
  <si>
    <t>AB01-GA01</t>
  </si>
  <si>
    <t>County Total</t>
  </si>
  <si>
    <t>Counties</t>
  </si>
  <si>
    <t>Special Dist</t>
  </si>
  <si>
    <t>BF01-GA01</t>
  </si>
  <si>
    <t>BF02-GA01</t>
  </si>
  <si>
    <t>BF03-GA01</t>
  </si>
  <si>
    <t>BF04-GA01</t>
  </si>
  <si>
    <t>BF05-GA01</t>
  </si>
  <si>
    <t>BF06-GA01</t>
  </si>
  <si>
    <t>BF07-GA01</t>
  </si>
  <si>
    <t>BF08-GA01</t>
  </si>
  <si>
    <t>BL01-GA01</t>
  </si>
  <si>
    <t>CS06-GA01</t>
  </si>
  <si>
    <t>CS12-GA01</t>
  </si>
  <si>
    <t>CS17-GA01</t>
  </si>
  <si>
    <t>CS18-GA01</t>
  </si>
  <si>
    <t>CS24-GA01</t>
  </si>
  <si>
    <t>CS33-GA01</t>
  </si>
  <si>
    <t>CS33-GA02</t>
  </si>
  <si>
    <t>CS37-GI01</t>
  </si>
  <si>
    <t>UD25-GA01</t>
  </si>
  <si>
    <t>UD27-GA01</t>
  </si>
  <si>
    <t>UD39-GA01</t>
  </si>
  <si>
    <t>UD44-GA01</t>
  </si>
  <si>
    <t>UD47-GA01</t>
  </si>
  <si>
    <t>UD50-GA01</t>
  </si>
  <si>
    <t>UD54-GA01</t>
  </si>
  <si>
    <t>UD98-GA01</t>
  </si>
  <si>
    <t>UF01-GA01</t>
  </si>
  <si>
    <t>UF01-GA02</t>
  </si>
  <si>
    <t>UF01-GA03</t>
  </si>
  <si>
    <t>UF01-GA04</t>
  </si>
  <si>
    <t>UF01-GA05</t>
  </si>
  <si>
    <t>UP07-GA01</t>
  </si>
  <si>
    <t>UP09-GA01</t>
  </si>
  <si>
    <t>VB01-GA01</t>
  </si>
  <si>
    <t>VB03-GA01</t>
  </si>
  <si>
    <t>VF02-GA01</t>
  </si>
  <si>
    <t>VP02-GA01</t>
  </si>
  <si>
    <t>WA01-GA01</t>
  </si>
  <si>
    <t>WC08-GI01</t>
  </si>
  <si>
    <t>WF01-GA01</t>
  </si>
  <si>
    <t>WF07-GA02</t>
  </si>
  <si>
    <t>WF07-GA03</t>
  </si>
  <si>
    <t>WH01-GA01</t>
  </si>
  <si>
    <t>WH02-GA01</t>
  </si>
  <si>
    <t>WH04-GA01</t>
  </si>
  <si>
    <t>WR01-GL01</t>
  </si>
  <si>
    <t>WR03-GL01</t>
  </si>
  <si>
    <t>WR04-GL01</t>
  </si>
  <si>
    <t>WT01-GL01</t>
  </si>
  <si>
    <t>WT09-GL01</t>
  </si>
  <si>
    <t>WU06-GA01</t>
  </si>
  <si>
    <t>WU08-GA01</t>
  </si>
  <si>
    <t>WU08-GA03</t>
  </si>
  <si>
    <t>WU08-GA05</t>
  </si>
  <si>
    <t>WU23-GA01</t>
  </si>
  <si>
    <t>WW15-GA01</t>
  </si>
  <si>
    <t>WW21-GA01</t>
  </si>
  <si>
    <t>WW28-GA01</t>
  </si>
  <si>
    <t>WW29-GA01</t>
  </si>
  <si>
    <t>WW29-GA02</t>
  </si>
  <si>
    <t>WY10-GA01</t>
  </si>
  <si>
    <t>WY20-GI01</t>
  </si>
  <si>
    <t>Special Dist Total</t>
  </si>
  <si>
    <t>Special Districts</t>
  </si>
  <si>
    <t>K-12</t>
  </si>
  <si>
    <t>SE02-GA01</t>
  </si>
  <si>
    <t>SE04-GA01</t>
  </si>
  <si>
    <t>SE14-GA01</t>
  </si>
  <si>
    <t>SE22-GA01</t>
  </si>
  <si>
    <t>SE24-GA01</t>
  </si>
  <si>
    <t>SE40-GA01</t>
  </si>
  <si>
    <t>SE44-GA01</t>
  </si>
  <si>
    <t>SE46-GA01</t>
  </si>
  <si>
    <t>SE64-GA01</t>
  </si>
  <si>
    <t>SH16-GA01</t>
  </si>
  <si>
    <t>SH66-GA01</t>
  </si>
  <si>
    <t>SU06-GA01</t>
  </si>
  <si>
    <t>SU10-GA01</t>
  </si>
  <si>
    <t>SU12-GA01</t>
  </si>
  <si>
    <t>SU18-GA01</t>
  </si>
  <si>
    <t>SU20-GA01</t>
  </si>
  <si>
    <t>SU26-GA01</t>
  </si>
  <si>
    <t>SU32-GA01</t>
  </si>
  <si>
    <t>SU36-GA01</t>
  </si>
  <si>
    <t>SU42-GA01</t>
  </si>
  <si>
    <t>SU48-GA01</t>
  </si>
  <si>
    <t>SU50-GA01</t>
  </si>
  <si>
    <t>SU52-GA01</t>
  </si>
  <si>
    <t>SU54-GA01</t>
  </si>
  <si>
    <t>SU58-GA01</t>
  </si>
  <si>
    <t>SU62-GA01</t>
  </si>
  <si>
    <t>SU68-GA01</t>
  </si>
  <si>
    <t>K-12 Total</t>
  </si>
  <si>
    <t>K-12 Schools</t>
  </si>
  <si>
    <t>Comm Coll</t>
  </si>
  <si>
    <t>SC10-GA01</t>
  </si>
  <si>
    <t>SC16-GA01</t>
  </si>
  <si>
    <t>SC18-GA01</t>
  </si>
  <si>
    <t>SC54-GA01</t>
  </si>
  <si>
    <t>SC66-GA01</t>
  </si>
  <si>
    <t>TC88-GA01</t>
  </si>
  <si>
    <t>Comm Coll Total</t>
  </si>
  <si>
    <t xml:space="preserve">Community Colleges  </t>
  </si>
  <si>
    <t>COE</t>
  </si>
  <si>
    <t>BS01-GA01</t>
  </si>
  <si>
    <t>BS01-GA02</t>
  </si>
  <si>
    <t>BS01-GA03</t>
  </si>
  <si>
    <t>BS01-GA04</t>
  </si>
  <si>
    <t>BS01-GA05</t>
  </si>
  <si>
    <t>COE Total</t>
  </si>
  <si>
    <t xml:space="preserve">County Office of Education  </t>
  </si>
  <si>
    <t>Total ERAF (Please break out the ERAF amounts into the following categories if this information is readily available):</t>
  </si>
  <si>
    <t>ERAF K-12</t>
  </si>
  <si>
    <t>ERAF K-12 Total</t>
  </si>
  <si>
    <t>ERAF - K-12</t>
  </si>
  <si>
    <t>ERAF Comm Coll</t>
  </si>
  <si>
    <t>ERAF Comm Coll Total</t>
  </si>
  <si>
    <t>ERAF - Community Colleges</t>
  </si>
  <si>
    <t>ERAF COE</t>
  </si>
  <si>
    <t>ERAF COE Total</t>
  </si>
  <si>
    <t>ERAF - County Offices of Education</t>
  </si>
  <si>
    <t>Total Distributed Remittances (Total Remittances Must Equal the Total Distributed Remittances)</t>
  </si>
  <si>
    <t>Total Remittance Distributions to K-14 Schools:</t>
  </si>
  <si>
    <t>Percentage of Remittance Distributions to K-14 Schools</t>
  </si>
  <si>
    <t>Property Name or Other Comments (Optional):</t>
  </si>
  <si>
    <t>0281-162-33-0000, 0281-162-34-0000 sold 3/26/2019 for $996,000.00 gross, remitted $995,350.00 net proceeds</t>
  </si>
  <si>
    <t>1008-611-14-0000 sold 7/11/2018 for $10,000.00 gross, remitted $9,468.00 net proceeds</t>
  </si>
  <si>
    <t>0173-191-16-0000 sold 10/18/2018 for $70,000.00 gross, remitted $68,863.50.00 net proceeds
0169-281-47-0000, 0169-281-48-0000, 0169-281-49-0000, 0169-281-50-0000 sold 5/6/2019 for $320,000.00 gross, remitted $317,551.50 net proceeds</t>
  </si>
  <si>
    <t>0264-151-79-0000, 0264-151-80-0000, 0264-151-81-0000 sold 4/1/2018 for $1,342,000, entire amount remitted.</t>
  </si>
  <si>
    <t>0617-041-01-0000, 0617-041-02-0000, 0617-041-22-0000, 0617-041-23-0000 sold 10/10/2018 for $4,000.00, entire amount remitted</t>
  </si>
  <si>
    <t>1007-261-06-0000 sold 8/20/2018 for $1,503,875.00, remitted $1,403,674.97 net proceeds
1046-383-07-0000, 1046-383-08-0000 sold 8/15/2018 for $310,000.00, remitted $254,866.13 net proceeds</t>
  </si>
  <si>
    <t>CITY OF ADELANTO</t>
  </si>
  <si>
    <t>TOWN OF APPLE VALLEY</t>
  </si>
  <si>
    <t>CITY OF BARSTOW</t>
  </si>
  <si>
    <t>CITY OF BARSTOW-BARSTOW PARK - GTL</t>
  </si>
  <si>
    <t>CITY OF BIG BEAR LAKE</t>
  </si>
  <si>
    <t>CITY OF CHINO</t>
  </si>
  <si>
    <t>CITY OF COLTON</t>
  </si>
  <si>
    <t>CITY OF FONTANA</t>
  </si>
  <si>
    <t>CITY OF FONTANA VEHICLE PKG</t>
  </si>
  <si>
    <t>CITY OF GRAND TERRACE</t>
  </si>
  <si>
    <t>CITY OF HIGHLAND</t>
  </si>
  <si>
    <t>CITY OF LOMA LINDA</t>
  </si>
  <si>
    <t>CITY OF HESPERIA</t>
  </si>
  <si>
    <t>CITY OF MONTCLAIR</t>
  </si>
  <si>
    <t>CITY OF NEEDLES</t>
  </si>
  <si>
    <t>CITY OF ONTARIO</t>
  </si>
  <si>
    <t>CITY OF RANCHO CUCAMONGA</t>
  </si>
  <si>
    <t>CITY OF REDLANDS</t>
  </si>
  <si>
    <t>CITY OF RIALTO</t>
  </si>
  <si>
    <t>CITY OF SAN BERNARDINO</t>
  </si>
  <si>
    <t>CITY OF TWENTYNINE PALMS</t>
  </si>
  <si>
    <t>CITY OF UPLAND</t>
  </si>
  <si>
    <t>CITY OF TWENTYNINE PALMS (SEE CC31)</t>
  </si>
  <si>
    <t>CITY OF VICTORVILLE</t>
  </si>
  <si>
    <t>CITY OF YUCAIPA</t>
  </si>
  <si>
    <t>TOWN OF YUCCA VALLEY</t>
  </si>
  <si>
    <t>COUNTY GENERAL FUND</t>
  </si>
  <si>
    <t>FLOOD CONTROL ZONE 1</t>
  </si>
  <si>
    <t>FLOOD CONTROL ZONE 2</t>
  </si>
  <si>
    <t>FLOOD CONTROL ZONE 3</t>
  </si>
  <si>
    <t>FLOOD CONTROL ZONE 4</t>
  </si>
  <si>
    <t>FLOOD CONTROL ZONE 5</t>
  </si>
  <si>
    <t>FLOOD CONTROL ZONE 6</t>
  </si>
  <si>
    <t>FLOOD CONTROL ADMIN 1 &amp; 2</t>
  </si>
  <si>
    <t>FLOOD CONTROL ADMIN 3-6</t>
  </si>
  <si>
    <t>COUNTY FREE LIBRARY</t>
  </si>
  <si>
    <t>BIG BEAR LAKE FIRE DISTRICT</t>
  </si>
  <si>
    <t>FONTANA FIRE PROTECTION DISTRICT</t>
  </si>
  <si>
    <t>HESPERIA FIRE PROTECTION DISTRICT</t>
  </si>
  <si>
    <t>HESPERIA WATER DISTRICT</t>
  </si>
  <si>
    <t>RANCHO CUCAMONGA FIRE DISTRICT</t>
  </si>
  <si>
    <t>VICTORVILLE WATER DISTRICT IMP DIST 1</t>
  </si>
  <si>
    <t>VICTORVILLE WATER DISTRICT IMP DIST 2</t>
  </si>
  <si>
    <t>VICTORVILLE STREET LIGHT DISTRICT L &amp; I</t>
  </si>
  <si>
    <t>CSA 40 - ELEPHANT MOUNTAIN</t>
  </si>
  <si>
    <t>CSA 42 - ORO GRANDE</t>
  </si>
  <si>
    <t>CSA 54 - CREST FOREST</t>
  </si>
  <si>
    <t>CSA 60 - VICTORVILLE</t>
  </si>
  <si>
    <t>CSA 64 - SPRING VLY LAKE</t>
  </si>
  <si>
    <t>CSA 70</t>
  </si>
  <si>
    <t>CSA 70 ZONE D-1 - LAKE ARROWHEAD</t>
  </si>
  <si>
    <t>CSA SL-1</t>
  </si>
  <si>
    <t>SAN BDNO CNTY FIRE PROTECT DISTRICT-VALLEY SERVICE AREA</t>
  </si>
  <si>
    <t>SAN BDNO CNTY FIRE PROTECT DISTRICT-MOUNTAIN SERVICE AREA</t>
  </si>
  <si>
    <t>SAN BDNO CNTY FIRE PROTECT DISTRICT-NORTH DESERT SERVICE AREA</t>
  </si>
  <si>
    <t>SAN BDNO CNTY FIRE PROTECT DISTRICT-SOUTH DESERT SERVICE AREA</t>
  </si>
  <si>
    <t>SAN BDNO CNTY FIRE PROTECT DISTRICT-SBCFPD-ADMIN</t>
  </si>
  <si>
    <t>BIG BEAR VALLEY PARK &amp; REC DIST</t>
  </si>
  <si>
    <t>BLOOMINGTON PARK &amp; REC DISTRICT</t>
  </si>
  <si>
    <t>BARSTOW CEMETERY DISTRICT</t>
  </si>
  <si>
    <t>29 PALMS CEMETERY DISTRICT</t>
  </si>
  <si>
    <t>BARSTOW FIRE PROTECTION DISTRICT</t>
  </si>
  <si>
    <t>HESPERIA PARK DISTRICT</t>
  </si>
  <si>
    <t>BIG BEAR CITY AIRPORT DISTRICT</t>
  </si>
  <si>
    <t>LAKE ARROWHEAD CSD L &amp; I</t>
  </si>
  <si>
    <t>APPLE VALLEY FIRE PROTECTION DIST</t>
  </si>
  <si>
    <t>CHINO VALLEY INDEPENDENT FIRE DIST INCORPORATED ARE</t>
  </si>
  <si>
    <t>CHINO VALLEY INDEPENDENT FIRE DIST CHINO AREA</t>
  </si>
  <si>
    <t>BEAR VALLEY COMM HOSP DISTRICT</t>
  </si>
  <si>
    <t>HI-DESERT MEMORIAL HOSPITAL DIS</t>
  </si>
  <si>
    <t>SAN BERNARDINO MTS COMM HOSP DIST</t>
  </si>
  <si>
    <t>RIVERSIDE CORONA RCD L O</t>
  </si>
  <si>
    <t>MOJAVE DESERT RESOURCE CONS DIST L O</t>
  </si>
  <si>
    <t>INLAND EMPIRE JT RESOURCE CONS DIST L O</t>
  </si>
  <si>
    <t>SAN BDNO VALLEY WATER CONS DIST - L O</t>
  </si>
  <si>
    <t>CHINO BASIN WTR CONSERVATION DIST L O</t>
  </si>
  <si>
    <t>BIG BEAR MUNICIPAL WATER DIST</t>
  </si>
  <si>
    <t>INLAND EMPIRE UTILITIES AGENCY ORIGINAL</t>
  </si>
  <si>
    <t>INLAND EMPIRE UTILITIES AGENCY MID-VLY</t>
  </si>
  <si>
    <t>INLAND EMPIRE UTILITIES AGENCY IMP C</t>
  </si>
  <si>
    <t>SAN BERNARDINO VALLEY MUNI WATER</t>
  </si>
  <si>
    <t>HI-DESERT CO WATER DISTRICT</t>
  </si>
  <si>
    <t>MONTE VISTA CO WTR DISTRICT</t>
  </si>
  <si>
    <t>WEST VALLEY WATER DISTRICT</t>
  </si>
  <si>
    <t>YUCAIPA VALLEY WATER DISTRICT</t>
  </si>
  <si>
    <t>YUCAIPA VALLEY WATER DISTRICT IMP DIST A</t>
  </si>
  <si>
    <t>CRESTLINE-LAKE ARROWHEAD WTR AGENCY</t>
  </si>
  <si>
    <t>MOJAVE WATER AGENCY L &amp; I</t>
  </si>
  <si>
    <t>ADELANTO ELEMENTARY SCHOOL DISTRICT</t>
  </si>
  <si>
    <t>ALTA LOMA ELEMENTARY SCHOOL DIST</t>
  </si>
  <si>
    <t>CENTRAL ELEMENTARY SCHOOL DISTRICT</t>
  </si>
  <si>
    <t>CUCAMONGA ELEMENTARY SCHOOL DIST</t>
  </si>
  <si>
    <t>ETIWANDA ELEMENTARY SCHOOL DISTRICT</t>
  </si>
  <si>
    <t>MOUNTAIN VIEW ELEMENTARY SCH DIST</t>
  </si>
  <si>
    <t>ONTARIO-MONTCLAIR ELEM SCH DIST</t>
  </si>
  <si>
    <t>ORO GRANDE ELEMENTARY SCHOOL DIST</t>
  </si>
  <si>
    <t>VICTOR ELEMENTARY SCHOOL DISTRICT</t>
  </si>
  <si>
    <t>CHAFFEY JOINT UNION HIGH SCH DIST</t>
  </si>
  <si>
    <t>VICTOR VALLEY UNION HIGH SCH DIST</t>
  </si>
  <si>
    <t>APPLE VALLEY UNIFIED SCHOOL DIST</t>
  </si>
  <si>
    <t>BARSTOW UNIFIED SCHOOL DISTRICT</t>
  </si>
  <si>
    <t>BEAR VALLEY UNIFIED SCHOOL DISTRICT</t>
  </si>
  <si>
    <t>CHINO VALLEY UNIFIED SCHOOL DIST</t>
  </si>
  <si>
    <t>COLTON JOINT UNIFIED SCHOOL DIST</t>
  </si>
  <si>
    <t>FONTANA UNIFIED SCHOOL DISTRICT</t>
  </si>
  <si>
    <t>HESPERIA UNIFIED SCHOOL DISTRICT</t>
  </si>
  <si>
    <t>MORONGO UNIFIED SCHOOL DISTRICT</t>
  </si>
  <si>
    <t>NEEDLES UNIFIED SCHOOL DISTRICT</t>
  </si>
  <si>
    <t>REDLANDS UNIFIED SCHOOL DISTRICT</t>
  </si>
  <si>
    <t>RIALTO UNIFIED SCHOOL DISTRICT</t>
  </si>
  <si>
    <t>RIM OF THE WORLD UNIFIED SCH DIST</t>
  </si>
  <si>
    <t>SAN BERNARDINO CITY UNIFIED SCH DIS</t>
  </si>
  <si>
    <t>SNOWLINE JOINT UNIFIED SCHOOL DIST</t>
  </si>
  <si>
    <t>UPLAND UNIFIED</t>
  </si>
  <si>
    <t>YUCAIPA-CALIMESA JOINT UNIFIED</t>
  </si>
  <si>
    <t>BARSTOW COMMUNITY COLLEGE</t>
  </si>
  <si>
    <t>CHAFFEY COMMUNITY COLLEGE</t>
  </si>
  <si>
    <t>COPPER MOUNTAIN COMM COLL DISTRICT</t>
  </si>
  <si>
    <t>SAN BERNARDINO COMMUNITY COLLEGE</t>
  </si>
  <si>
    <t>VICTOR VALLEY COMMUNITY COLLEGE</t>
  </si>
  <si>
    <t>PALO VERDE COMMUNITY COLLEGE</t>
  </si>
  <si>
    <t>SUPERINTENDENT OF SCHOOLS - COUNTY WIDE</t>
  </si>
  <si>
    <t>SUPERINTENDENT OF SCHOOLS - R O P</t>
  </si>
  <si>
    <t>SUPERINTENDENT OF SCHOOLS - PHYS HAND</t>
  </si>
  <si>
    <t>SUPERINTENDENT OF SCHOOLS - MENT RET</t>
  </si>
  <si>
    <t>SUPERINTENDENT OF SCHOOLS - DEV CENTER</t>
  </si>
  <si>
    <t>0281-021-30-0000, 0281-031-52-0000 previously sold in 2017-18, received tax refund of $16,825.53
0140-171-16-0000 sold 6/22/2018 for $131,000.00, remitted $99,548.56 net proceeds
0145-171-11-0000 sold 6/27/2018 for $155,500.00, remitted $118,651.08 net proceeds
0139-231-34-0000 sold 7/17/2018 for $49,500.00, remitted $42,817.00 net proceeds
0140-222-26-0000 sold 10/5/2018 for $55,000.00, remitted $32,940.16 net proceeds
0148-173-07-0000 sold 8/15/2018 for $29,705.00, remitted $24,397.82 net proceeds
0281-031-51-0000, 0281-041-41-0000 sold 1/8/2019 for $625,000.00, remitted $533,683.49 net proceeds
0145-242-32-0000, 0145-242-33-0000, 0155-101-08-0000, 1191-031-23-0000, 1191-051-45-0000, 1191-051-53-0000, 1191-051-55-0000, 1191-051-60-0000, 1191-051-61-0000, and 1191-051-66-0000 sold 3/12/2019 for $307,099.00, remitted $280,186.92 net proceeds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</si>
</sst>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/>
    <xf numFmtId="0" fontId="4" fillId="0" borderId="0" xfId="0" applyFont="1" applyFill="1" applyAlignment="1"/>
    <xf numFmtId="41" fontId="4" fillId="0" borderId="0" xfId="0" applyNumberFormat="1" applyFont="1" applyBorder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0" fontId="6" fillId="0" borderId="0" xfId="0" applyFont="1" applyAlignment="1"/>
    <xf numFmtId="0" fontId="2" fillId="0" borderId="0" xfId="0" applyFont="1" applyFill="1" applyAlignment="1"/>
    <xf numFmtId="0" fontId="5" fillId="0" borderId="0" xfId="0" applyFont="1" applyFill="1" applyAlignment="1">
      <alignment horizontal="left" indent="2"/>
    </xf>
    <xf numFmtId="41" fontId="4" fillId="0" borderId="0" xfId="0" applyNumberFormat="1" applyFont="1" applyFill="1" applyAlignment="1">
      <alignment horizontal="left" indent="2"/>
    </xf>
    <xf numFmtId="41" fontId="5" fillId="0" borderId="0" xfId="0" applyNumberFormat="1" applyFont="1" applyFill="1" applyAlignment="1">
      <alignment horizontal="left" indent="2"/>
    </xf>
    <xf numFmtId="0" fontId="4" fillId="0" borderId="0" xfId="0" applyFont="1"/>
    <xf numFmtId="41" fontId="4" fillId="2" borderId="1" xfId="0" applyNumberFormat="1" applyFont="1" applyFill="1" applyBorder="1" applyAlignment="1">
      <alignment horizontal="left" indent="2"/>
    </xf>
    <xf numFmtId="41" fontId="4" fillId="2" borderId="1" xfId="0" applyNumberFormat="1" applyFont="1" applyFill="1" applyBorder="1" applyAlignment="1"/>
    <xf numFmtId="41" fontId="4" fillId="0" borderId="0" xfId="0" applyNumberFormat="1" applyFont="1" applyFill="1" applyAlignment="1"/>
    <xf numFmtId="0" fontId="4" fillId="0" borderId="0" xfId="0" applyFont="1" applyFill="1" applyAlignment="1">
      <alignment wrapText="1"/>
    </xf>
    <xf numFmtId="0" fontId="7" fillId="0" borderId="0" xfId="0" applyFont="1" applyAlignment="1"/>
    <xf numFmtId="0" fontId="8" fillId="0" borderId="0" xfId="0" applyFont="1" applyAlignment="1"/>
    <xf numFmtId="43" fontId="5" fillId="0" borderId="0" xfId="1" applyFont="1" applyFill="1" applyAlignment="1">
      <alignment wrapText="1"/>
    </xf>
    <xf numFmtId="0" fontId="5" fillId="0" borderId="0" xfId="0" applyFont="1" applyAlignment="1">
      <alignment horizontal="left" indent="2"/>
    </xf>
    <xf numFmtId="0" fontId="5" fillId="0" borderId="0" xfId="0" applyFont="1" applyFill="1" applyAlignment="1">
      <alignment horizontal="left" wrapText="1" indent="2"/>
    </xf>
    <xf numFmtId="0" fontId="5" fillId="0" borderId="0" xfId="0" applyFont="1" applyFill="1" applyAlignment="1">
      <alignment horizontal="left" indent="4"/>
    </xf>
    <xf numFmtId="41" fontId="6" fillId="3" borderId="1" xfId="1" applyNumberFormat="1" applyFont="1" applyFill="1" applyBorder="1" applyAlignment="1"/>
    <xf numFmtId="0" fontId="5" fillId="0" borderId="0" xfId="0" applyFont="1" applyFill="1" applyAlignment="1">
      <alignment wrapText="1"/>
    </xf>
    <xf numFmtId="41" fontId="2" fillId="4" borderId="0" xfId="1" applyNumberFormat="1" applyFont="1" applyFill="1" applyBorder="1" applyAlignment="1"/>
    <xf numFmtId="0" fontId="5" fillId="0" borderId="0" xfId="0" applyFont="1" applyFill="1" applyBorder="1" applyAlignment="1">
      <alignment wrapText="1"/>
    </xf>
    <xf numFmtId="164" fontId="2" fillId="4" borderId="2" xfId="1" applyNumberFormat="1" applyFont="1" applyFill="1" applyBorder="1" applyAlignment="1"/>
    <xf numFmtId="0" fontId="5" fillId="0" borderId="0" xfId="0" applyFont="1" applyFill="1" applyBorder="1" applyAlignment="1"/>
    <xf numFmtId="41" fontId="6" fillId="0" borderId="0" xfId="1" applyNumberFormat="1" applyFont="1" applyFill="1" applyBorder="1" applyAlignment="1"/>
    <xf numFmtId="41" fontId="2" fillId="0" borderId="0" xfId="1" applyNumberFormat="1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6" fillId="0" borderId="0" xfId="1" applyNumberFormat="1" applyFont="1" applyFill="1" applyBorder="1" applyAlignment="1"/>
    <xf numFmtId="0" fontId="2" fillId="0" borderId="0" xfId="1" applyNumberFormat="1" applyFont="1" applyFill="1" applyBorder="1" applyAlignment="1"/>
    <xf numFmtId="41" fontId="2" fillId="0" borderId="0" xfId="0" applyNumberFormat="1" applyFont="1" applyBorder="1" applyAlignment="1"/>
    <xf numFmtId="0" fontId="2" fillId="0" borderId="0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41" fontId="6" fillId="0" borderId="0" xfId="0" applyNumberFormat="1" applyFont="1" applyFill="1" applyBorder="1" applyAlignment="1"/>
    <xf numFmtId="41" fontId="2" fillId="0" borderId="0" xfId="0" applyNumberFormat="1" applyFont="1" applyFill="1" applyBorder="1" applyAlignment="1"/>
    <xf numFmtId="0" fontId="5" fillId="0" borderId="0" xfId="0" applyFont="1" applyFill="1" applyAlignment="1"/>
    <xf numFmtId="41" fontId="6" fillId="0" borderId="0" xfId="0" applyNumberFormat="1" applyFont="1" applyBorder="1" applyAlignme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AF206"/>
  <sheetViews>
    <sheetView tabSelected="1" topLeftCell="B1" zoomScaleNormal="100" zoomScaleSheetLayoutView="100" workbookViewId="0">
      <pane xSplit="3" ySplit="1" topLeftCell="E2" activePane="bottomRight" state="frozen"/>
      <selection activeCell="B1" sqref="B1"/>
      <selection pane="topRight" activeCell="E1" sqref="E1"/>
      <selection pane="bottomLeft" activeCell="B2" sqref="B2"/>
      <selection pane="bottomRight" activeCell="W188" sqref="W188:W189"/>
    </sheetView>
  </sheetViews>
  <sheetFormatPr defaultRowHeight="14.25" outlineLevelRow="2" x14ac:dyDescent="0.2"/>
  <cols>
    <col min="1" max="1" width="19" style="1" hidden="1" customWidth="1"/>
    <col min="2" max="2" width="10.42578125" style="1" bestFit="1" customWidth="1"/>
    <col min="3" max="3" width="82" style="38" customWidth="1"/>
    <col min="4" max="4" width="25.85546875" style="39" customWidth="1"/>
    <col min="5" max="8" width="21.42578125" style="33" customWidth="1"/>
    <col min="9" max="22" width="21.42578125" style="1" customWidth="1"/>
    <col min="23" max="23" width="39.28515625" style="1" customWidth="1"/>
    <col min="24" max="30" width="21.42578125" style="1" customWidth="1"/>
    <col min="31" max="16384" width="9.140625" style="1"/>
  </cols>
  <sheetData>
    <row r="1" spans="1:30" ht="55.5" customHeight="1" x14ac:dyDescent="0.2">
      <c r="C1" s="40"/>
      <c r="D1" s="42" t="s">
        <v>0</v>
      </c>
      <c r="E1" s="42"/>
      <c r="F1" s="42"/>
      <c r="G1" s="42"/>
      <c r="H1" s="42"/>
      <c r="I1" s="42"/>
      <c r="J1" s="42"/>
      <c r="K1" s="42"/>
      <c r="L1" s="42"/>
    </row>
    <row r="2" spans="1:30" ht="19.5" customHeight="1" x14ac:dyDescent="0.25">
      <c r="C2" s="2" t="s">
        <v>1</v>
      </c>
      <c r="D2" s="2"/>
      <c r="E2" s="2"/>
      <c r="F2" s="2"/>
      <c r="G2" s="2"/>
      <c r="H2" s="2"/>
    </row>
    <row r="3" spans="1:30" ht="36.75" customHeight="1" x14ac:dyDescent="0.25">
      <c r="C3" s="2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16</v>
      </c>
      <c r="R3" s="4" t="s">
        <v>17</v>
      </c>
      <c r="S3" s="4" t="s">
        <v>18</v>
      </c>
      <c r="T3" s="4" t="s">
        <v>19</v>
      </c>
      <c r="U3" s="4" t="s">
        <v>20</v>
      </c>
      <c r="V3" s="4" t="s">
        <v>21</v>
      </c>
      <c r="W3" s="4" t="s">
        <v>22</v>
      </c>
      <c r="X3" s="4" t="s">
        <v>23</v>
      </c>
      <c r="Y3" s="4" t="s">
        <v>24</v>
      </c>
      <c r="Z3" s="4" t="s">
        <v>25</v>
      </c>
      <c r="AA3" s="4" t="s">
        <v>26</v>
      </c>
      <c r="AB3" s="4" t="s">
        <v>27</v>
      </c>
      <c r="AC3" s="4" t="s">
        <v>28</v>
      </c>
      <c r="AD3" s="4" t="s">
        <v>29</v>
      </c>
    </row>
    <row r="4" spans="1:30" ht="21" customHeight="1" x14ac:dyDescent="0.2">
      <c r="C4" s="5" t="s">
        <v>30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0" s="6" customFormat="1" ht="18" customHeight="1" x14ac:dyDescent="0.25">
      <c r="C5" s="7" t="s">
        <v>31</v>
      </c>
      <c r="D5" s="8">
        <f>SUM(E5:AD5)</f>
        <v>5544824.6600000001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995350</v>
      </c>
      <c r="Q5" s="9">
        <v>9468.0000000000018</v>
      </c>
      <c r="R5" s="9">
        <v>0</v>
      </c>
      <c r="S5" s="9">
        <v>0</v>
      </c>
      <c r="T5" s="9">
        <v>0</v>
      </c>
      <c r="U5" s="9">
        <v>386415</v>
      </c>
      <c r="V5" s="9">
        <v>1342000</v>
      </c>
      <c r="W5" s="9">
        <v>1149050.5599999994</v>
      </c>
      <c r="X5" s="9">
        <v>0</v>
      </c>
      <c r="Y5" s="9">
        <v>4000</v>
      </c>
      <c r="Z5" s="9">
        <v>1658541.1</v>
      </c>
      <c r="AA5" s="9">
        <v>0</v>
      </c>
      <c r="AB5" s="9">
        <v>0</v>
      </c>
      <c r="AC5" s="9">
        <v>0</v>
      </c>
      <c r="AD5" s="9">
        <v>0</v>
      </c>
    </row>
    <row r="6" spans="1:30" ht="18" customHeight="1" thickBot="1" x14ac:dyDescent="0.3">
      <c r="C6" s="10" t="s">
        <v>32</v>
      </c>
      <c r="D6" s="11">
        <f>SUM(E6:AD6)</f>
        <v>5544824.6600000001</v>
      </c>
      <c r="E6" s="12">
        <f t="shared" ref="E6:AD6" si="0">E5</f>
        <v>0</v>
      </c>
      <c r="F6" s="12">
        <f t="shared" si="0"/>
        <v>0</v>
      </c>
      <c r="G6" s="12">
        <f t="shared" si="0"/>
        <v>0</v>
      </c>
      <c r="H6" s="12">
        <f t="shared" si="0"/>
        <v>0</v>
      </c>
      <c r="I6" s="12">
        <f t="shared" si="0"/>
        <v>0</v>
      </c>
      <c r="J6" s="12">
        <f t="shared" si="0"/>
        <v>0</v>
      </c>
      <c r="K6" s="12">
        <f t="shared" si="0"/>
        <v>0</v>
      </c>
      <c r="L6" s="12">
        <f t="shared" si="0"/>
        <v>0</v>
      </c>
      <c r="M6" s="12">
        <f t="shared" si="0"/>
        <v>0</v>
      </c>
      <c r="N6" s="12">
        <f t="shared" si="0"/>
        <v>0</v>
      </c>
      <c r="O6" s="12">
        <f t="shared" si="0"/>
        <v>0</v>
      </c>
      <c r="P6" s="12">
        <f t="shared" si="0"/>
        <v>995350</v>
      </c>
      <c r="Q6" s="12">
        <f t="shared" si="0"/>
        <v>9468.0000000000018</v>
      </c>
      <c r="R6" s="12">
        <f t="shared" si="0"/>
        <v>0</v>
      </c>
      <c r="S6" s="12">
        <f t="shared" si="0"/>
        <v>0</v>
      </c>
      <c r="T6" s="12">
        <f t="shared" si="0"/>
        <v>0</v>
      </c>
      <c r="U6" s="12">
        <f t="shared" si="0"/>
        <v>386415</v>
      </c>
      <c r="V6" s="12">
        <f t="shared" si="0"/>
        <v>1342000</v>
      </c>
      <c r="W6" s="12">
        <f t="shared" si="0"/>
        <v>1149050.5599999994</v>
      </c>
      <c r="X6" s="12">
        <f t="shared" si="0"/>
        <v>0</v>
      </c>
      <c r="Y6" s="12">
        <f t="shared" si="0"/>
        <v>4000</v>
      </c>
      <c r="Z6" s="12">
        <f t="shared" si="0"/>
        <v>1658541.1</v>
      </c>
      <c r="AA6" s="12">
        <f t="shared" si="0"/>
        <v>0</v>
      </c>
      <c r="AB6" s="12">
        <f t="shared" si="0"/>
        <v>0</v>
      </c>
      <c r="AC6" s="12">
        <f t="shared" si="0"/>
        <v>0</v>
      </c>
      <c r="AD6" s="12">
        <f t="shared" si="0"/>
        <v>0</v>
      </c>
    </row>
    <row r="7" spans="1:30" ht="17.100000000000001" customHeight="1" thickTop="1" x14ac:dyDescent="0.25">
      <c r="C7" s="10"/>
      <c r="D7" s="9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</row>
    <row r="8" spans="1:30" ht="21.75" customHeight="1" x14ac:dyDescent="0.25">
      <c r="C8" s="14" t="s">
        <v>33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</row>
    <row r="9" spans="1:30" ht="15" hidden="1" x14ac:dyDescent="0.25">
      <c r="A9" s="15" t="s">
        <v>34</v>
      </c>
      <c r="B9" s="15" t="s">
        <v>35</v>
      </c>
      <c r="C9" s="15" t="s">
        <v>36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</row>
    <row r="10" spans="1:30" hidden="1" outlineLevel="2" x14ac:dyDescent="0.2">
      <c r="A10" s="16" t="s">
        <v>37</v>
      </c>
      <c r="B10" s="16" t="s">
        <v>38</v>
      </c>
      <c r="C10" s="16" t="s">
        <v>201</v>
      </c>
      <c r="D10" s="17">
        <f>SUM(E10:AD10)</f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</row>
    <row r="11" spans="1:30" hidden="1" outlineLevel="2" x14ac:dyDescent="0.2">
      <c r="A11" s="16" t="s">
        <v>37</v>
      </c>
      <c r="B11" s="16" t="s">
        <v>39</v>
      </c>
      <c r="C11" s="16" t="s">
        <v>202</v>
      </c>
      <c r="D11" s="17">
        <f t="shared" ref="D11:D75" si="1">SUM(E11:AD11)</f>
        <v>0</v>
      </c>
      <c r="E11" s="17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</row>
    <row r="12" spans="1:30" hidden="1" outlineLevel="2" x14ac:dyDescent="0.2">
      <c r="A12" s="16" t="s">
        <v>37</v>
      </c>
      <c r="B12" s="16" t="s">
        <v>40</v>
      </c>
      <c r="C12" s="16" t="s">
        <v>203</v>
      </c>
      <c r="D12" s="17">
        <f t="shared" si="1"/>
        <v>0</v>
      </c>
      <c r="E12" s="17">
        <v>0</v>
      </c>
      <c r="F12" s="17">
        <v>0</v>
      </c>
      <c r="G12" s="17">
        <v>0</v>
      </c>
      <c r="H12" s="17">
        <v>0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7">
        <v>0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0</v>
      </c>
      <c r="AA12" s="17">
        <v>0</v>
      </c>
      <c r="AB12" s="17">
        <v>0</v>
      </c>
      <c r="AC12" s="17">
        <v>0</v>
      </c>
      <c r="AD12" s="17">
        <v>0</v>
      </c>
    </row>
    <row r="13" spans="1:30" hidden="1" outlineLevel="2" x14ac:dyDescent="0.2">
      <c r="A13" s="16" t="s">
        <v>37</v>
      </c>
      <c r="B13" s="16" t="s">
        <v>41</v>
      </c>
      <c r="C13" s="16" t="s">
        <v>204</v>
      </c>
      <c r="D13" s="17">
        <f t="shared" si="1"/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</row>
    <row r="14" spans="1:30" hidden="1" outlineLevel="2" x14ac:dyDescent="0.2">
      <c r="A14" s="16" t="s">
        <v>37</v>
      </c>
      <c r="B14" s="16" t="s">
        <v>42</v>
      </c>
      <c r="C14" s="16" t="s">
        <v>205</v>
      </c>
      <c r="D14" s="17">
        <f t="shared" si="1"/>
        <v>0</v>
      </c>
      <c r="E14" s="17">
        <v>0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v>0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17">
        <v>0</v>
      </c>
      <c r="V14" s="17">
        <v>0</v>
      </c>
      <c r="W14" s="17">
        <v>0</v>
      </c>
      <c r="X14" s="17">
        <v>0</v>
      </c>
      <c r="Y14" s="17">
        <v>0</v>
      </c>
      <c r="Z14" s="17">
        <v>0</v>
      </c>
      <c r="AA14" s="17">
        <v>0</v>
      </c>
      <c r="AB14" s="17">
        <v>0</v>
      </c>
      <c r="AC14" s="17">
        <v>0</v>
      </c>
      <c r="AD14" s="17">
        <v>0</v>
      </c>
    </row>
    <row r="15" spans="1:30" hidden="1" outlineLevel="2" x14ac:dyDescent="0.2">
      <c r="A15" s="16" t="s">
        <v>37</v>
      </c>
      <c r="B15" s="16" t="s">
        <v>43</v>
      </c>
      <c r="C15" s="16" t="s">
        <v>206</v>
      </c>
      <c r="D15" s="17">
        <f t="shared" si="1"/>
        <v>0</v>
      </c>
      <c r="E15" s="17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</row>
    <row r="16" spans="1:30" hidden="1" outlineLevel="2" x14ac:dyDescent="0.2">
      <c r="A16" s="16" t="s">
        <v>37</v>
      </c>
      <c r="B16" s="16" t="s">
        <v>44</v>
      </c>
      <c r="C16" s="16" t="s">
        <v>207</v>
      </c>
      <c r="D16" s="17">
        <f t="shared" si="1"/>
        <v>0</v>
      </c>
      <c r="E16" s="17">
        <v>0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v>0</v>
      </c>
      <c r="Q16" s="17">
        <v>0</v>
      </c>
      <c r="R16" s="17">
        <v>0</v>
      </c>
      <c r="S16" s="17">
        <v>0</v>
      </c>
      <c r="T16" s="17">
        <v>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0</v>
      </c>
      <c r="AA16" s="17">
        <v>0</v>
      </c>
      <c r="AB16" s="17">
        <v>0</v>
      </c>
      <c r="AC16" s="17">
        <v>0</v>
      </c>
      <c r="AD16" s="17">
        <v>0</v>
      </c>
    </row>
    <row r="17" spans="1:30" hidden="1" outlineLevel="2" x14ac:dyDescent="0.2">
      <c r="A17" s="16" t="s">
        <v>37</v>
      </c>
      <c r="B17" s="16" t="s">
        <v>45</v>
      </c>
      <c r="C17" s="16" t="s">
        <v>208</v>
      </c>
      <c r="D17" s="17">
        <f t="shared" si="1"/>
        <v>0</v>
      </c>
      <c r="E17" s="17">
        <v>0</v>
      </c>
      <c r="F17" s="17">
        <v>0</v>
      </c>
      <c r="G17" s="17">
        <v>0</v>
      </c>
      <c r="H17" s="17">
        <v>0</v>
      </c>
      <c r="I17" s="17">
        <v>0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</row>
    <row r="18" spans="1:30" hidden="1" outlineLevel="2" x14ac:dyDescent="0.2">
      <c r="A18" s="16" t="s">
        <v>37</v>
      </c>
      <c r="B18" s="16" t="s">
        <v>46</v>
      </c>
      <c r="C18" s="16" t="s">
        <v>209</v>
      </c>
      <c r="D18" s="17">
        <f t="shared" si="1"/>
        <v>0</v>
      </c>
      <c r="E18" s="17">
        <v>0</v>
      </c>
      <c r="F18" s="17">
        <v>0</v>
      </c>
      <c r="G18" s="17">
        <v>0</v>
      </c>
      <c r="H18" s="17">
        <v>0</v>
      </c>
      <c r="I18" s="17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0</v>
      </c>
      <c r="AA18" s="17">
        <v>0</v>
      </c>
      <c r="AB18" s="17">
        <v>0</v>
      </c>
      <c r="AC18" s="17">
        <v>0</v>
      </c>
      <c r="AD18" s="17">
        <v>0</v>
      </c>
    </row>
    <row r="19" spans="1:30" hidden="1" outlineLevel="2" x14ac:dyDescent="0.2">
      <c r="A19" s="16" t="s">
        <v>37</v>
      </c>
      <c r="B19" s="16" t="s">
        <v>47</v>
      </c>
      <c r="C19" s="16" t="s">
        <v>210</v>
      </c>
      <c r="D19" s="17">
        <f t="shared" si="1"/>
        <v>0</v>
      </c>
      <c r="E19" s="17">
        <v>0</v>
      </c>
      <c r="F19" s="17">
        <v>0</v>
      </c>
      <c r="G19" s="17">
        <v>0</v>
      </c>
      <c r="H19" s="17">
        <v>0</v>
      </c>
      <c r="I19" s="17">
        <v>0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S19" s="17">
        <v>0</v>
      </c>
      <c r="T19" s="17">
        <v>0</v>
      </c>
      <c r="U19" s="17">
        <v>0</v>
      </c>
      <c r="V19" s="17">
        <v>0</v>
      </c>
      <c r="W19" s="17">
        <v>0</v>
      </c>
      <c r="X19" s="17">
        <v>0</v>
      </c>
      <c r="Y19" s="17">
        <v>0</v>
      </c>
      <c r="Z19" s="17">
        <v>0</v>
      </c>
      <c r="AA19" s="17">
        <v>0</v>
      </c>
      <c r="AB19" s="17">
        <v>0</v>
      </c>
      <c r="AC19" s="17">
        <v>0</v>
      </c>
      <c r="AD19" s="17">
        <v>0</v>
      </c>
    </row>
    <row r="20" spans="1:30" hidden="1" outlineLevel="2" x14ac:dyDescent="0.2">
      <c r="A20" s="16" t="s">
        <v>37</v>
      </c>
      <c r="B20" s="16" t="s">
        <v>48</v>
      </c>
      <c r="C20" s="16" t="s">
        <v>211</v>
      </c>
      <c r="D20" s="17">
        <f t="shared" si="1"/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v>0</v>
      </c>
      <c r="S20" s="17">
        <v>0</v>
      </c>
      <c r="T20" s="17">
        <v>0</v>
      </c>
      <c r="U20" s="17">
        <v>0</v>
      </c>
      <c r="V20" s="17">
        <v>0</v>
      </c>
      <c r="W20" s="17">
        <v>0</v>
      </c>
      <c r="X20" s="17">
        <v>0</v>
      </c>
      <c r="Y20" s="17">
        <v>0</v>
      </c>
      <c r="Z20" s="17">
        <v>0</v>
      </c>
      <c r="AA20" s="17">
        <v>0</v>
      </c>
      <c r="AB20" s="17">
        <v>0</v>
      </c>
      <c r="AC20" s="17">
        <v>0</v>
      </c>
      <c r="AD20" s="17">
        <v>0</v>
      </c>
    </row>
    <row r="21" spans="1:30" hidden="1" outlineLevel="2" x14ac:dyDescent="0.2">
      <c r="A21" s="16" t="s">
        <v>37</v>
      </c>
      <c r="B21" s="16" t="s">
        <v>49</v>
      </c>
      <c r="C21" s="16" t="s">
        <v>212</v>
      </c>
      <c r="D21" s="17">
        <f t="shared" si="1"/>
        <v>118152.46</v>
      </c>
      <c r="E21" s="17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118152.46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</row>
    <row r="22" spans="1:30" hidden="1" outlineLevel="2" x14ac:dyDescent="0.2">
      <c r="A22" s="16" t="s">
        <v>37</v>
      </c>
      <c r="B22" s="16" t="s">
        <v>50</v>
      </c>
      <c r="C22" s="16" t="s">
        <v>213</v>
      </c>
      <c r="D22" s="17">
        <f t="shared" si="1"/>
        <v>0</v>
      </c>
      <c r="E22" s="17">
        <v>0</v>
      </c>
      <c r="F22" s="17">
        <v>0</v>
      </c>
      <c r="G22" s="17">
        <v>0</v>
      </c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v>0</v>
      </c>
      <c r="T22" s="17">
        <v>0</v>
      </c>
      <c r="U22" s="17">
        <v>0</v>
      </c>
      <c r="V22" s="17">
        <v>0</v>
      </c>
      <c r="W22" s="17">
        <v>0</v>
      </c>
      <c r="X22" s="17">
        <v>0</v>
      </c>
      <c r="Y22" s="17">
        <v>0</v>
      </c>
      <c r="Z22" s="17">
        <v>0</v>
      </c>
      <c r="AA22" s="17">
        <v>0</v>
      </c>
      <c r="AB22" s="17">
        <v>0</v>
      </c>
      <c r="AC22" s="17">
        <v>0</v>
      </c>
      <c r="AD22" s="17">
        <v>0</v>
      </c>
    </row>
    <row r="23" spans="1:30" hidden="1" outlineLevel="2" x14ac:dyDescent="0.2">
      <c r="A23" s="16" t="s">
        <v>37</v>
      </c>
      <c r="B23" s="16" t="s">
        <v>51</v>
      </c>
      <c r="C23" s="16" t="s">
        <v>214</v>
      </c>
      <c r="D23" s="17">
        <f t="shared" si="1"/>
        <v>1339.94</v>
      </c>
      <c r="E23" s="17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1339.94</v>
      </c>
      <c r="R23" s="17">
        <v>0</v>
      </c>
      <c r="S23" s="17">
        <v>0</v>
      </c>
      <c r="T23" s="17">
        <v>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</row>
    <row r="24" spans="1:30" hidden="1" outlineLevel="2" x14ac:dyDescent="0.2">
      <c r="A24" s="16" t="s">
        <v>37</v>
      </c>
      <c r="B24" s="16" t="s">
        <v>52</v>
      </c>
      <c r="C24" s="16" t="s">
        <v>215</v>
      </c>
      <c r="D24" s="17">
        <f t="shared" si="1"/>
        <v>0</v>
      </c>
      <c r="E24" s="17">
        <v>0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7">
        <v>0</v>
      </c>
      <c r="W24" s="17">
        <v>0</v>
      </c>
      <c r="X24" s="17">
        <v>0</v>
      </c>
      <c r="Y24" s="17">
        <v>0</v>
      </c>
      <c r="Z24" s="17">
        <v>0</v>
      </c>
      <c r="AA24" s="17">
        <v>0</v>
      </c>
      <c r="AB24" s="17">
        <v>0</v>
      </c>
      <c r="AC24" s="17">
        <v>0</v>
      </c>
      <c r="AD24" s="17">
        <v>0</v>
      </c>
    </row>
    <row r="25" spans="1:30" hidden="1" outlineLevel="2" x14ac:dyDescent="0.2">
      <c r="A25" s="16" t="s">
        <v>37</v>
      </c>
      <c r="B25" s="16" t="s">
        <v>53</v>
      </c>
      <c r="C25" s="16" t="s">
        <v>216</v>
      </c>
      <c r="D25" s="17">
        <f t="shared" si="1"/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</row>
    <row r="26" spans="1:30" hidden="1" outlineLevel="2" x14ac:dyDescent="0.2">
      <c r="A26" s="16" t="s">
        <v>37</v>
      </c>
      <c r="B26" s="16" t="s">
        <v>54</v>
      </c>
      <c r="C26" s="16" t="s">
        <v>217</v>
      </c>
      <c r="D26" s="17">
        <f t="shared" si="1"/>
        <v>0</v>
      </c>
      <c r="E26" s="17">
        <v>0</v>
      </c>
      <c r="F26" s="17">
        <v>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v>0</v>
      </c>
      <c r="U26" s="17">
        <v>0</v>
      </c>
      <c r="V26" s="17">
        <v>0</v>
      </c>
      <c r="W26" s="17">
        <v>0</v>
      </c>
      <c r="X26" s="17">
        <v>0</v>
      </c>
      <c r="Y26" s="17">
        <v>0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</row>
    <row r="27" spans="1:30" hidden="1" outlineLevel="2" x14ac:dyDescent="0.2">
      <c r="A27" s="16" t="s">
        <v>37</v>
      </c>
      <c r="B27" s="16" t="s">
        <v>55</v>
      </c>
      <c r="C27" s="16" t="s">
        <v>218</v>
      </c>
      <c r="D27" s="17">
        <f t="shared" si="1"/>
        <v>84391.4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84391.4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</row>
    <row r="28" spans="1:30" hidden="1" outlineLevel="2" x14ac:dyDescent="0.2">
      <c r="A28" s="16" t="s">
        <v>37</v>
      </c>
      <c r="B28" s="16" t="s">
        <v>56</v>
      </c>
      <c r="C28" s="16" t="s">
        <v>219</v>
      </c>
      <c r="D28" s="17">
        <f t="shared" si="1"/>
        <v>189349.79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189349.79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</row>
    <row r="29" spans="1:30" hidden="1" outlineLevel="2" x14ac:dyDescent="0.2">
      <c r="A29" s="16" t="s">
        <v>37</v>
      </c>
      <c r="B29" s="16" t="s">
        <v>57</v>
      </c>
      <c r="C29" s="16" t="s">
        <v>220</v>
      </c>
      <c r="D29" s="17">
        <f t="shared" si="1"/>
        <v>197028.67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197028.67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</row>
    <row r="30" spans="1:30" hidden="1" outlineLevel="2" x14ac:dyDescent="0.2">
      <c r="A30" s="16" t="s">
        <v>37</v>
      </c>
      <c r="B30" s="16" t="s">
        <v>58</v>
      </c>
      <c r="C30" s="16" t="s">
        <v>221</v>
      </c>
      <c r="D30" s="17">
        <f t="shared" si="1"/>
        <v>964.47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964.47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</row>
    <row r="31" spans="1:30" hidden="1" outlineLevel="2" x14ac:dyDescent="0.2">
      <c r="A31" s="16" t="s">
        <v>37</v>
      </c>
      <c r="B31" s="16" t="s">
        <v>59</v>
      </c>
      <c r="C31" s="16" t="s">
        <v>222</v>
      </c>
      <c r="D31" s="17">
        <f t="shared" si="1"/>
        <v>132622.51999999999</v>
      </c>
      <c r="E31" s="17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132622.51999999999</v>
      </c>
      <c r="AA31" s="17">
        <v>0</v>
      </c>
      <c r="AB31" s="17">
        <v>0</v>
      </c>
      <c r="AC31" s="17">
        <v>0</v>
      </c>
      <c r="AD31" s="17">
        <v>0</v>
      </c>
    </row>
    <row r="32" spans="1:30" hidden="1" outlineLevel="2" x14ac:dyDescent="0.2">
      <c r="A32" s="16" t="s">
        <v>37</v>
      </c>
      <c r="B32" s="16" t="s">
        <v>60</v>
      </c>
      <c r="C32" s="16" t="s">
        <v>223</v>
      </c>
      <c r="D32" s="17">
        <f t="shared" si="1"/>
        <v>90.34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>
        <v>0</v>
      </c>
      <c r="V32" s="17">
        <v>0</v>
      </c>
      <c r="W32" s="17">
        <v>0</v>
      </c>
      <c r="X32" s="17">
        <v>0</v>
      </c>
      <c r="Y32" s="17">
        <v>90.34</v>
      </c>
      <c r="Z32" s="17">
        <v>0</v>
      </c>
      <c r="AA32" s="17">
        <v>0</v>
      </c>
      <c r="AB32" s="17">
        <v>0</v>
      </c>
      <c r="AC32" s="17">
        <v>0</v>
      </c>
      <c r="AD32" s="17">
        <v>0</v>
      </c>
    </row>
    <row r="33" spans="1:30" hidden="1" outlineLevel="2" x14ac:dyDescent="0.2">
      <c r="A33" s="16" t="s">
        <v>37</v>
      </c>
      <c r="B33" s="16" t="s">
        <v>61</v>
      </c>
      <c r="C33" s="16" t="s">
        <v>224</v>
      </c>
      <c r="D33" s="17">
        <f t="shared" si="1"/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</row>
    <row r="34" spans="1:30" hidden="1" outlineLevel="2" x14ac:dyDescent="0.2">
      <c r="A34" s="16" t="s">
        <v>37</v>
      </c>
      <c r="B34" s="16" t="s">
        <v>62</v>
      </c>
      <c r="C34" s="16" t="s">
        <v>225</v>
      </c>
      <c r="D34" s="17">
        <f t="shared" si="1"/>
        <v>0</v>
      </c>
      <c r="E34" s="17">
        <v>0</v>
      </c>
      <c r="F34" s="17">
        <v>0</v>
      </c>
      <c r="G34" s="17">
        <v>0</v>
      </c>
      <c r="H34" s="17">
        <v>0</v>
      </c>
      <c r="I34" s="17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7">
        <v>0</v>
      </c>
      <c r="P34" s="17">
        <v>0</v>
      </c>
      <c r="Q34" s="17">
        <v>0</v>
      </c>
      <c r="R34" s="17">
        <v>0</v>
      </c>
      <c r="S34" s="17">
        <v>0</v>
      </c>
      <c r="T34" s="17">
        <v>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0</v>
      </c>
      <c r="AA34" s="17">
        <v>0</v>
      </c>
      <c r="AB34" s="17">
        <v>0</v>
      </c>
      <c r="AC34" s="17">
        <v>0</v>
      </c>
      <c r="AD34" s="17">
        <v>0</v>
      </c>
    </row>
    <row r="35" spans="1:30" hidden="1" outlineLevel="2" x14ac:dyDescent="0.2">
      <c r="A35" s="16" t="s">
        <v>37</v>
      </c>
      <c r="B35" s="16" t="s">
        <v>63</v>
      </c>
      <c r="C35" s="16" t="s">
        <v>226</v>
      </c>
      <c r="D35" s="17">
        <f t="shared" si="1"/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>
        <v>0</v>
      </c>
      <c r="V35" s="17">
        <v>0</v>
      </c>
      <c r="W35" s="17">
        <v>0</v>
      </c>
      <c r="X35" s="17">
        <v>0</v>
      </c>
      <c r="Y35" s="17">
        <v>0</v>
      </c>
      <c r="Z35" s="17">
        <v>0</v>
      </c>
      <c r="AA35" s="17">
        <v>0</v>
      </c>
      <c r="AB35" s="17">
        <v>0</v>
      </c>
      <c r="AC35" s="17">
        <v>0</v>
      </c>
      <c r="AD35" s="17">
        <v>0</v>
      </c>
    </row>
    <row r="36" spans="1:30" ht="18" customHeight="1" outlineLevel="1" collapsed="1" x14ac:dyDescent="0.2">
      <c r="A36" s="16" t="s">
        <v>64</v>
      </c>
      <c r="B36" s="16"/>
      <c r="C36" s="18" t="s">
        <v>65</v>
      </c>
      <c r="D36" s="17">
        <f t="shared" ref="D36:AD36" si="2">SUBTOTAL(9,D10:D35)</f>
        <v>723939.59</v>
      </c>
      <c r="E36" s="17">
        <f t="shared" si="2"/>
        <v>0</v>
      </c>
      <c r="F36" s="17">
        <f t="shared" si="2"/>
        <v>0</v>
      </c>
      <c r="G36" s="17">
        <f t="shared" si="2"/>
        <v>0</v>
      </c>
      <c r="H36" s="17">
        <f t="shared" si="2"/>
        <v>0</v>
      </c>
      <c r="I36" s="17">
        <f t="shared" si="2"/>
        <v>0</v>
      </c>
      <c r="J36" s="17">
        <f t="shared" si="2"/>
        <v>0</v>
      </c>
      <c r="K36" s="17">
        <f t="shared" si="2"/>
        <v>0</v>
      </c>
      <c r="L36" s="17">
        <f t="shared" si="2"/>
        <v>0</v>
      </c>
      <c r="M36" s="17">
        <f t="shared" si="2"/>
        <v>0</v>
      </c>
      <c r="N36" s="17">
        <f t="shared" si="2"/>
        <v>0</v>
      </c>
      <c r="O36" s="17">
        <f t="shared" si="2"/>
        <v>0</v>
      </c>
      <c r="P36" s="17">
        <f t="shared" si="2"/>
        <v>118152.46</v>
      </c>
      <c r="Q36" s="17">
        <f t="shared" si="2"/>
        <v>1339.94</v>
      </c>
      <c r="R36" s="17">
        <f t="shared" si="2"/>
        <v>0</v>
      </c>
      <c r="S36" s="17">
        <f t="shared" si="2"/>
        <v>0</v>
      </c>
      <c r="T36" s="17">
        <f t="shared" si="2"/>
        <v>0</v>
      </c>
      <c r="U36" s="17">
        <f t="shared" si="2"/>
        <v>84391.4</v>
      </c>
      <c r="V36" s="17">
        <f t="shared" si="2"/>
        <v>189349.79</v>
      </c>
      <c r="W36" s="17">
        <f t="shared" si="2"/>
        <v>197028.67</v>
      </c>
      <c r="X36" s="17">
        <f t="shared" si="2"/>
        <v>0</v>
      </c>
      <c r="Y36" s="17">
        <f t="shared" si="2"/>
        <v>1054.81</v>
      </c>
      <c r="Z36" s="17">
        <f t="shared" si="2"/>
        <v>132622.51999999999</v>
      </c>
      <c r="AA36" s="17">
        <f t="shared" si="2"/>
        <v>0</v>
      </c>
      <c r="AB36" s="17">
        <f t="shared" si="2"/>
        <v>0</v>
      </c>
      <c r="AC36" s="17">
        <f t="shared" si="2"/>
        <v>0</v>
      </c>
      <c r="AD36" s="17">
        <f t="shared" si="2"/>
        <v>0</v>
      </c>
    </row>
    <row r="37" spans="1:30" hidden="1" outlineLevel="2" x14ac:dyDescent="0.2">
      <c r="A37" s="16" t="s">
        <v>66</v>
      </c>
      <c r="B37" s="16" t="s">
        <v>67</v>
      </c>
      <c r="C37" s="16" t="s">
        <v>227</v>
      </c>
      <c r="D37" s="17">
        <f t="shared" si="1"/>
        <v>839926.91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160442.19</v>
      </c>
      <c r="Q37" s="17">
        <v>1340.38</v>
      </c>
      <c r="R37" s="17">
        <v>0</v>
      </c>
      <c r="S37" s="17">
        <v>0</v>
      </c>
      <c r="T37" s="17">
        <v>0</v>
      </c>
      <c r="U37" s="17">
        <v>56312.759999999995</v>
      </c>
      <c r="V37" s="17">
        <v>206575.74</v>
      </c>
      <c r="W37" s="17">
        <v>169012.2</v>
      </c>
      <c r="X37" s="17">
        <v>0</v>
      </c>
      <c r="Y37" s="17">
        <v>566.6</v>
      </c>
      <c r="Z37" s="17">
        <v>245677.04</v>
      </c>
      <c r="AA37" s="17">
        <v>0</v>
      </c>
      <c r="AB37" s="17">
        <v>0</v>
      </c>
      <c r="AC37" s="17">
        <v>0</v>
      </c>
      <c r="AD37" s="17">
        <v>0</v>
      </c>
    </row>
    <row r="38" spans="1:30" ht="18" customHeight="1" outlineLevel="1" collapsed="1" x14ac:dyDescent="0.2">
      <c r="A38" s="16" t="s">
        <v>68</v>
      </c>
      <c r="B38" s="16"/>
      <c r="C38" s="18" t="s">
        <v>69</v>
      </c>
      <c r="D38" s="17">
        <f t="shared" ref="D38:AD38" si="3">SUBTOTAL(9,D37:D37)</f>
        <v>839926.91</v>
      </c>
      <c r="E38" s="17">
        <f t="shared" si="3"/>
        <v>0</v>
      </c>
      <c r="F38" s="17">
        <f t="shared" si="3"/>
        <v>0</v>
      </c>
      <c r="G38" s="17">
        <f t="shared" si="3"/>
        <v>0</v>
      </c>
      <c r="H38" s="17">
        <f t="shared" si="3"/>
        <v>0</v>
      </c>
      <c r="I38" s="17">
        <f t="shared" si="3"/>
        <v>0</v>
      </c>
      <c r="J38" s="17">
        <f t="shared" si="3"/>
        <v>0</v>
      </c>
      <c r="K38" s="17">
        <f t="shared" si="3"/>
        <v>0</v>
      </c>
      <c r="L38" s="17">
        <f t="shared" si="3"/>
        <v>0</v>
      </c>
      <c r="M38" s="17">
        <f t="shared" si="3"/>
        <v>0</v>
      </c>
      <c r="N38" s="17">
        <f t="shared" si="3"/>
        <v>0</v>
      </c>
      <c r="O38" s="17">
        <f t="shared" si="3"/>
        <v>0</v>
      </c>
      <c r="P38" s="17">
        <f t="shared" si="3"/>
        <v>160442.19</v>
      </c>
      <c r="Q38" s="17">
        <f t="shared" si="3"/>
        <v>1340.38</v>
      </c>
      <c r="R38" s="17">
        <f t="shared" si="3"/>
        <v>0</v>
      </c>
      <c r="S38" s="17">
        <f t="shared" si="3"/>
        <v>0</v>
      </c>
      <c r="T38" s="17">
        <f t="shared" si="3"/>
        <v>0</v>
      </c>
      <c r="U38" s="17">
        <f t="shared" si="3"/>
        <v>56312.759999999995</v>
      </c>
      <c r="V38" s="17">
        <f t="shared" si="3"/>
        <v>206575.74</v>
      </c>
      <c r="W38" s="17">
        <f t="shared" si="3"/>
        <v>169012.2</v>
      </c>
      <c r="X38" s="17">
        <f t="shared" si="3"/>
        <v>0</v>
      </c>
      <c r="Y38" s="17">
        <f t="shared" si="3"/>
        <v>566.6</v>
      </c>
      <c r="Z38" s="17">
        <f t="shared" si="3"/>
        <v>245677.04</v>
      </c>
      <c r="AA38" s="17">
        <f t="shared" si="3"/>
        <v>0</v>
      </c>
      <c r="AB38" s="17">
        <f t="shared" si="3"/>
        <v>0</v>
      </c>
      <c r="AC38" s="17">
        <f t="shared" si="3"/>
        <v>0</v>
      </c>
      <c r="AD38" s="17">
        <f t="shared" si="3"/>
        <v>0</v>
      </c>
    </row>
    <row r="39" spans="1:30" hidden="1" outlineLevel="2" x14ac:dyDescent="0.2">
      <c r="A39" s="16" t="s">
        <v>70</v>
      </c>
      <c r="B39" s="16" t="s">
        <v>71</v>
      </c>
      <c r="C39" s="16" t="s">
        <v>228</v>
      </c>
      <c r="D39" s="17">
        <f t="shared" si="1"/>
        <v>43728.27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  <c r="J39" s="17">
        <v>0</v>
      </c>
      <c r="K39" s="17">
        <v>0</v>
      </c>
      <c r="L39" s="17">
        <v>0</v>
      </c>
      <c r="M39" s="17">
        <v>0</v>
      </c>
      <c r="N39" s="17">
        <v>0</v>
      </c>
      <c r="O39" s="17">
        <v>0</v>
      </c>
      <c r="P39" s="17">
        <v>0</v>
      </c>
      <c r="Q39" s="17">
        <v>232.89</v>
      </c>
      <c r="R39" s="17">
        <v>0</v>
      </c>
      <c r="S39" s="17">
        <v>0</v>
      </c>
      <c r="T39" s="17">
        <v>0</v>
      </c>
      <c r="U39" s="17">
        <v>0</v>
      </c>
      <c r="V39" s="17">
        <v>0</v>
      </c>
      <c r="W39" s="17">
        <v>0</v>
      </c>
      <c r="X39" s="17">
        <v>0</v>
      </c>
      <c r="Y39" s="17">
        <v>0</v>
      </c>
      <c r="Z39" s="17">
        <v>43495.38</v>
      </c>
      <c r="AA39" s="17">
        <v>0</v>
      </c>
      <c r="AB39" s="17">
        <v>0</v>
      </c>
      <c r="AC39" s="17">
        <v>0</v>
      </c>
      <c r="AD39" s="17">
        <v>0</v>
      </c>
    </row>
    <row r="40" spans="1:30" hidden="1" outlineLevel="2" x14ac:dyDescent="0.2">
      <c r="A40" s="16" t="s">
        <v>70</v>
      </c>
      <c r="B40" s="16" t="s">
        <v>72</v>
      </c>
      <c r="C40" s="16" t="s">
        <v>229</v>
      </c>
      <c r="D40" s="17">
        <f t="shared" si="1"/>
        <v>61645.420000000006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2431.98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7">
        <v>36670.660000000003</v>
      </c>
      <c r="W40" s="17">
        <v>22542.78</v>
      </c>
      <c r="X40" s="17">
        <v>0</v>
      </c>
      <c r="Y40" s="17">
        <v>0</v>
      </c>
      <c r="Z40" s="17">
        <v>0</v>
      </c>
      <c r="AA40" s="17">
        <v>0</v>
      </c>
      <c r="AB40" s="17">
        <v>0</v>
      </c>
      <c r="AC40" s="17">
        <v>0</v>
      </c>
      <c r="AD40" s="17">
        <v>0</v>
      </c>
    </row>
    <row r="41" spans="1:30" hidden="1" outlineLevel="2" x14ac:dyDescent="0.2">
      <c r="A41" s="16" t="s">
        <v>70</v>
      </c>
      <c r="B41" s="16" t="s">
        <v>73</v>
      </c>
      <c r="C41" s="16" t="s">
        <v>230</v>
      </c>
      <c r="D41" s="17">
        <f t="shared" si="1"/>
        <v>42928.409999999996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25684.47</v>
      </c>
      <c r="Q41" s="17">
        <v>0</v>
      </c>
      <c r="R41" s="17">
        <v>0</v>
      </c>
      <c r="S41" s="17">
        <v>0</v>
      </c>
      <c r="T41" s="17">
        <v>0</v>
      </c>
      <c r="U41" s="17">
        <v>9856.67</v>
      </c>
      <c r="V41" s="17">
        <v>0</v>
      </c>
      <c r="W41" s="17">
        <v>7387.2699999999995</v>
      </c>
      <c r="X41" s="17">
        <v>0</v>
      </c>
      <c r="Y41" s="17">
        <v>0</v>
      </c>
      <c r="Z41" s="17">
        <v>0</v>
      </c>
      <c r="AA41" s="17">
        <v>0</v>
      </c>
      <c r="AB41" s="17">
        <v>0</v>
      </c>
      <c r="AC41" s="17">
        <v>0</v>
      </c>
      <c r="AD41" s="17">
        <v>0</v>
      </c>
    </row>
    <row r="42" spans="1:30" hidden="1" outlineLevel="2" x14ac:dyDescent="0.2">
      <c r="A42" s="16" t="s">
        <v>70</v>
      </c>
      <c r="B42" s="16" t="s">
        <v>74</v>
      </c>
      <c r="C42" s="16" t="s">
        <v>231</v>
      </c>
      <c r="D42" s="17">
        <f t="shared" si="1"/>
        <v>0</v>
      </c>
      <c r="E42" s="17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7">
        <v>0</v>
      </c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0</v>
      </c>
      <c r="W42" s="17">
        <v>0</v>
      </c>
      <c r="X42" s="17">
        <v>0</v>
      </c>
      <c r="Y42" s="17">
        <v>0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</row>
    <row r="43" spans="1:30" hidden="1" outlineLevel="2" x14ac:dyDescent="0.2">
      <c r="A43" s="16" t="s">
        <v>70</v>
      </c>
      <c r="B43" s="16" t="s">
        <v>75</v>
      </c>
      <c r="C43" s="16" t="s">
        <v>232</v>
      </c>
      <c r="D43" s="17">
        <f t="shared" si="1"/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7">
        <v>0</v>
      </c>
      <c r="W43" s="17">
        <v>0</v>
      </c>
      <c r="X43" s="17">
        <v>0</v>
      </c>
      <c r="Y43" s="17">
        <v>0</v>
      </c>
      <c r="Z43" s="17">
        <v>0</v>
      </c>
      <c r="AA43" s="17">
        <v>0</v>
      </c>
      <c r="AB43" s="17">
        <v>0</v>
      </c>
      <c r="AC43" s="17">
        <v>0</v>
      </c>
      <c r="AD43" s="17">
        <v>0</v>
      </c>
    </row>
    <row r="44" spans="1:30" hidden="1" outlineLevel="2" x14ac:dyDescent="0.2">
      <c r="A44" s="16" t="s">
        <v>70</v>
      </c>
      <c r="B44" s="16" t="s">
        <v>76</v>
      </c>
      <c r="C44" s="16" t="s">
        <v>233</v>
      </c>
      <c r="D44" s="17">
        <f t="shared" si="1"/>
        <v>44.67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>
        <v>0</v>
      </c>
      <c r="X44" s="17">
        <v>0</v>
      </c>
      <c r="Y44" s="17">
        <v>44.67</v>
      </c>
      <c r="Z44" s="17">
        <v>0</v>
      </c>
      <c r="AA44" s="17">
        <v>0</v>
      </c>
      <c r="AB44" s="17">
        <v>0</v>
      </c>
      <c r="AC44" s="17">
        <v>0</v>
      </c>
      <c r="AD44" s="17">
        <v>0</v>
      </c>
    </row>
    <row r="45" spans="1:30" hidden="1" outlineLevel="2" x14ac:dyDescent="0.2">
      <c r="A45" s="16" t="s">
        <v>70</v>
      </c>
      <c r="B45" s="16" t="s">
        <v>77</v>
      </c>
      <c r="C45" s="16" t="s">
        <v>234</v>
      </c>
      <c r="D45" s="17">
        <f t="shared" si="1"/>
        <v>7438.7300000000005</v>
      </c>
      <c r="E45" s="17">
        <v>0</v>
      </c>
      <c r="F45" s="17">
        <v>0</v>
      </c>
      <c r="G45" s="17">
        <v>0</v>
      </c>
      <c r="H45" s="17">
        <v>0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7">
        <v>0</v>
      </c>
      <c r="O45" s="17">
        <v>0</v>
      </c>
      <c r="P45" s="17">
        <v>171.06</v>
      </c>
      <c r="Q45" s="17">
        <v>16.53</v>
      </c>
      <c r="R45" s="17">
        <v>0</v>
      </c>
      <c r="S45" s="17">
        <v>0</v>
      </c>
      <c r="T45" s="17">
        <v>0</v>
      </c>
      <c r="U45" s="17">
        <v>0</v>
      </c>
      <c r="V45" s="17">
        <v>2578.34</v>
      </c>
      <c r="W45" s="17">
        <v>1587.26</v>
      </c>
      <c r="X45" s="17">
        <v>0</v>
      </c>
      <c r="Y45" s="17">
        <v>0</v>
      </c>
      <c r="Z45" s="17">
        <v>3085.54</v>
      </c>
      <c r="AA45" s="17">
        <v>0</v>
      </c>
      <c r="AB45" s="17">
        <v>0</v>
      </c>
      <c r="AC45" s="17">
        <v>0</v>
      </c>
      <c r="AD45" s="17">
        <v>0</v>
      </c>
    </row>
    <row r="46" spans="1:30" hidden="1" outlineLevel="2" x14ac:dyDescent="0.2">
      <c r="A46" s="16" t="s">
        <v>70</v>
      </c>
      <c r="B46" s="16" t="s">
        <v>78</v>
      </c>
      <c r="C46" s="16" t="s">
        <v>235</v>
      </c>
      <c r="D46" s="17">
        <f t="shared" si="1"/>
        <v>1486.4600000000003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7">
        <v>0</v>
      </c>
      <c r="P46" s="17">
        <v>887</v>
      </c>
      <c r="Q46" s="17">
        <v>0</v>
      </c>
      <c r="R46" s="17">
        <v>0</v>
      </c>
      <c r="S46" s="17">
        <v>0</v>
      </c>
      <c r="T46" s="17">
        <v>0</v>
      </c>
      <c r="U46" s="17">
        <v>340.42</v>
      </c>
      <c r="V46" s="17">
        <v>0</v>
      </c>
      <c r="W46" s="17">
        <v>255.61</v>
      </c>
      <c r="X46" s="17">
        <v>0</v>
      </c>
      <c r="Y46" s="17">
        <v>3.43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</row>
    <row r="47" spans="1:30" hidden="1" outlineLevel="2" x14ac:dyDescent="0.2">
      <c r="A47" s="16" t="s">
        <v>70</v>
      </c>
      <c r="B47" s="16" t="s">
        <v>79</v>
      </c>
      <c r="C47" s="16" t="s">
        <v>236</v>
      </c>
      <c r="D47" s="17">
        <f t="shared" si="1"/>
        <v>35721.480000000003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15535.67</v>
      </c>
      <c r="Q47" s="17">
        <v>128.22999999999999</v>
      </c>
      <c r="R47" s="17">
        <v>0</v>
      </c>
      <c r="S47" s="17">
        <v>0</v>
      </c>
      <c r="T47" s="17">
        <v>0</v>
      </c>
      <c r="U47" s="17">
        <v>0</v>
      </c>
      <c r="V47" s="17">
        <v>20002.71</v>
      </c>
      <c r="W47" s="17">
        <v>0</v>
      </c>
      <c r="X47" s="17">
        <v>0</v>
      </c>
      <c r="Y47" s="17">
        <v>54.87</v>
      </c>
      <c r="Z47" s="17">
        <v>0</v>
      </c>
      <c r="AA47" s="17">
        <v>0</v>
      </c>
      <c r="AB47" s="17">
        <v>0</v>
      </c>
      <c r="AC47" s="17">
        <v>0</v>
      </c>
      <c r="AD47" s="17">
        <v>0</v>
      </c>
    </row>
    <row r="48" spans="1:30" hidden="1" outlineLevel="2" x14ac:dyDescent="0.2">
      <c r="A48" s="16" t="s">
        <v>70</v>
      </c>
      <c r="B48" s="16" t="s">
        <v>80</v>
      </c>
      <c r="C48" s="16" t="s">
        <v>237</v>
      </c>
      <c r="D48" s="17">
        <f t="shared" si="1"/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7">
        <v>0</v>
      </c>
      <c r="P48" s="17">
        <v>0</v>
      </c>
      <c r="Q48" s="17">
        <v>0</v>
      </c>
      <c r="R48" s="17">
        <v>0</v>
      </c>
      <c r="S48" s="17">
        <v>0</v>
      </c>
      <c r="T48" s="17">
        <v>0</v>
      </c>
      <c r="U48" s="17">
        <v>0</v>
      </c>
      <c r="V48" s="17">
        <v>0</v>
      </c>
      <c r="W48" s="17">
        <v>0</v>
      </c>
      <c r="X48" s="17">
        <v>0</v>
      </c>
      <c r="Y48" s="17">
        <v>0</v>
      </c>
      <c r="Z48" s="17">
        <v>0</v>
      </c>
      <c r="AA48" s="17">
        <v>0</v>
      </c>
      <c r="AB48" s="17">
        <v>0</v>
      </c>
      <c r="AC48" s="17">
        <v>0</v>
      </c>
      <c r="AD48" s="17">
        <v>0</v>
      </c>
    </row>
    <row r="49" spans="1:30" hidden="1" outlineLevel="2" x14ac:dyDescent="0.2">
      <c r="A49" s="16" t="s">
        <v>70</v>
      </c>
      <c r="B49" s="16" t="s">
        <v>81</v>
      </c>
      <c r="C49" s="16" t="s">
        <v>238</v>
      </c>
      <c r="D49" s="17">
        <f t="shared" si="1"/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>
        <v>0</v>
      </c>
      <c r="V49" s="17">
        <v>0</v>
      </c>
      <c r="W49" s="17">
        <v>0</v>
      </c>
      <c r="X49" s="17">
        <v>0</v>
      </c>
      <c r="Y49" s="17">
        <v>0</v>
      </c>
      <c r="Z49" s="17">
        <v>0</v>
      </c>
      <c r="AA49" s="17">
        <v>0</v>
      </c>
      <c r="AB49" s="17">
        <v>0</v>
      </c>
      <c r="AC49" s="17">
        <v>0</v>
      </c>
      <c r="AD49" s="17">
        <v>0</v>
      </c>
    </row>
    <row r="50" spans="1:30" hidden="1" outlineLevel="2" x14ac:dyDescent="0.2">
      <c r="A50" s="16" t="s">
        <v>70</v>
      </c>
      <c r="B50" s="16" t="s">
        <v>82</v>
      </c>
      <c r="C50" s="16" t="s">
        <v>239</v>
      </c>
      <c r="D50" s="17">
        <f t="shared" si="1"/>
        <v>0</v>
      </c>
      <c r="E50" s="17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7">
        <v>0</v>
      </c>
      <c r="X50" s="17">
        <v>0</v>
      </c>
      <c r="Y50" s="17">
        <v>0</v>
      </c>
      <c r="Z50" s="17">
        <v>0</v>
      </c>
      <c r="AA50" s="17">
        <v>0</v>
      </c>
      <c r="AB50" s="17">
        <v>0</v>
      </c>
      <c r="AC50" s="17">
        <v>0</v>
      </c>
      <c r="AD50" s="17">
        <v>0</v>
      </c>
    </row>
    <row r="51" spans="1:30" hidden="1" outlineLevel="2" x14ac:dyDescent="0.2">
      <c r="A51" s="16" t="s">
        <v>70</v>
      </c>
      <c r="B51" s="16" t="s">
        <v>83</v>
      </c>
      <c r="C51" s="16" t="s">
        <v>240</v>
      </c>
      <c r="D51" s="17">
        <f t="shared" si="1"/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>
        <v>0</v>
      </c>
      <c r="X51" s="17">
        <v>0</v>
      </c>
      <c r="Y51" s="17">
        <v>0</v>
      </c>
      <c r="Z51" s="17">
        <v>0</v>
      </c>
      <c r="AA51" s="17">
        <v>0</v>
      </c>
      <c r="AB51" s="17">
        <v>0</v>
      </c>
      <c r="AC51" s="17">
        <v>0</v>
      </c>
      <c r="AD51" s="17">
        <v>0</v>
      </c>
    </row>
    <row r="52" spans="1:30" hidden="1" outlineLevel="2" x14ac:dyDescent="0.2">
      <c r="A52" s="16" t="s">
        <v>70</v>
      </c>
      <c r="B52" s="16" t="s">
        <v>84</v>
      </c>
      <c r="C52" s="16" t="s">
        <v>241</v>
      </c>
      <c r="D52" s="17">
        <f t="shared" si="1"/>
        <v>0</v>
      </c>
      <c r="E52" s="17">
        <v>0</v>
      </c>
      <c r="F52" s="17">
        <v>0</v>
      </c>
      <c r="G52" s="17">
        <v>0</v>
      </c>
      <c r="H52" s="17">
        <v>0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>
        <v>0</v>
      </c>
      <c r="X52" s="17">
        <v>0</v>
      </c>
      <c r="Y52" s="17">
        <v>0</v>
      </c>
      <c r="Z52" s="17">
        <v>0</v>
      </c>
      <c r="AA52" s="17">
        <v>0</v>
      </c>
      <c r="AB52" s="17">
        <v>0</v>
      </c>
      <c r="AC52" s="17">
        <v>0</v>
      </c>
      <c r="AD52" s="17">
        <v>0</v>
      </c>
    </row>
    <row r="53" spans="1:30" hidden="1" outlineLevel="2" x14ac:dyDescent="0.2">
      <c r="A53" s="16" t="s">
        <v>70</v>
      </c>
      <c r="B53" s="16" t="s">
        <v>85</v>
      </c>
      <c r="C53" s="16" t="s">
        <v>242</v>
      </c>
      <c r="D53" s="17">
        <f t="shared" si="1"/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>
        <v>0</v>
      </c>
      <c r="X53" s="17">
        <v>0</v>
      </c>
      <c r="Y53" s="17">
        <v>0</v>
      </c>
      <c r="Z53" s="17">
        <v>0</v>
      </c>
      <c r="AA53" s="17">
        <v>0</v>
      </c>
      <c r="AB53" s="17">
        <v>0</v>
      </c>
      <c r="AC53" s="17">
        <v>0</v>
      </c>
      <c r="AD53" s="17">
        <v>0</v>
      </c>
    </row>
    <row r="54" spans="1:30" hidden="1" outlineLevel="2" x14ac:dyDescent="0.2">
      <c r="A54" s="16" t="s">
        <v>70</v>
      </c>
      <c r="B54" s="16" t="s">
        <v>86</v>
      </c>
      <c r="C54" s="16" t="s">
        <v>243</v>
      </c>
      <c r="D54" s="17">
        <f t="shared" si="1"/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7">
        <v>0</v>
      </c>
      <c r="X54" s="17">
        <v>0</v>
      </c>
      <c r="Y54" s="17">
        <v>0</v>
      </c>
      <c r="Z54" s="17">
        <v>0</v>
      </c>
      <c r="AA54" s="17">
        <v>0</v>
      </c>
      <c r="AB54" s="17">
        <v>0</v>
      </c>
      <c r="AC54" s="17">
        <v>0</v>
      </c>
      <c r="AD54" s="17">
        <v>0</v>
      </c>
    </row>
    <row r="55" spans="1:30" hidden="1" outlineLevel="2" x14ac:dyDescent="0.2">
      <c r="A55" s="16" t="s">
        <v>70</v>
      </c>
      <c r="B55" s="16" t="s">
        <v>87</v>
      </c>
      <c r="C55" s="16" t="s">
        <v>244</v>
      </c>
      <c r="D55" s="17">
        <f t="shared" si="1"/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7">
        <v>0</v>
      </c>
      <c r="O55" s="17">
        <v>0</v>
      </c>
      <c r="P55" s="17">
        <v>0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7">
        <v>0</v>
      </c>
      <c r="X55" s="17">
        <v>0</v>
      </c>
      <c r="Y55" s="17">
        <v>0</v>
      </c>
      <c r="Z55" s="17">
        <v>0</v>
      </c>
      <c r="AA55" s="17">
        <v>0</v>
      </c>
      <c r="AB55" s="17">
        <v>0</v>
      </c>
      <c r="AC55" s="17">
        <v>0</v>
      </c>
      <c r="AD55" s="17">
        <v>0</v>
      </c>
    </row>
    <row r="56" spans="1:30" hidden="1" outlineLevel="2" x14ac:dyDescent="0.2">
      <c r="A56" s="16" t="s">
        <v>70</v>
      </c>
      <c r="B56" s="16" t="s">
        <v>88</v>
      </c>
      <c r="C56" s="16" t="s">
        <v>245</v>
      </c>
      <c r="D56" s="17">
        <f t="shared" si="1"/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0</v>
      </c>
      <c r="AA56" s="17">
        <v>0</v>
      </c>
      <c r="AB56" s="17">
        <v>0</v>
      </c>
      <c r="AC56" s="17">
        <v>0</v>
      </c>
      <c r="AD56" s="17">
        <v>0</v>
      </c>
    </row>
    <row r="57" spans="1:30" hidden="1" outlineLevel="2" x14ac:dyDescent="0.2">
      <c r="A57" s="16" t="s">
        <v>70</v>
      </c>
      <c r="B57" s="16" t="s">
        <v>89</v>
      </c>
      <c r="C57" s="16" t="s">
        <v>246</v>
      </c>
      <c r="D57" s="17">
        <f t="shared" si="1"/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</row>
    <row r="58" spans="1:30" hidden="1" outlineLevel="2" x14ac:dyDescent="0.2">
      <c r="A58" s="16"/>
      <c r="B58" s="16" t="s">
        <v>90</v>
      </c>
      <c r="C58" s="16" t="s">
        <v>247</v>
      </c>
      <c r="D58" s="17">
        <f t="shared" si="1"/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v>0</v>
      </c>
    </row>
    <row r="59" spans="1:30" hidden="1" outlineLevel="2" x14ac:dyDescent="0.2">
      <c r="A59" s="16" t="s">
        <v>70</v>
      </c>
      <c r="B59" s="16" t="s">
        <v>91</v>
      </c>
      <c r="C59" s="16" t="s">
        <v>248</v>
      </c>
      <c r="D59" s="17">
        <f t="shared" si="1"/>
        <v>0</v>
      </c>
      <c r="E59" s="17">
        <v>0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7">
        <v>0</v>
      </c>
      <c r="O59" s="17">
        <v>0</v>
      </c>
      <c r="P59" s="17">
        <v>0</v>
      </c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>
        <v>0</v>
      </c>
      <c r="X59" s="17">
        <v>0</v>
      </c>
      <c r="Y59" s="17">
        <v>0</v>
      </c>
      <c r="Z59" s="17">
        <v>0</v>
      </c>
      <c r="AA59" s="17">
        <v>0</v>
      </c>
      <c r="AB59" s="17">
        <v>0</v>
      </c>
      <c r="AC59" s="17">
        <v>0</v>
      </c>
      <c r="AD59" s="17">
        <v>0</v>
      </c>
    </row>
    <row r="60" spans="1:30" hidden="1" outlineLevel="2" x14ac:dyDescent="0.2">
      <c r="A60" s="16" t="s">
        <v>70</v>
      </c>
      <c r="B60" s="16" t="s">
        <v>92</v>
      </c>
      <c r="C60" s="16" t="s">
        <v>249</v>
      </c>
      <c r="D60" s="17">
        <f t="shared" si="1"/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0</v>
      </c>
      <c r="W60" s="17">
        <v>0</v>
      </c>
      <c r="X60" s="17">
        <v>0</v>
      </c>
      <c r="Y60" s="17">
        <v>0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</row>
    <row r="61" spans="1:30" hidden="1" outlineLevel="2" x14ac:dyDescent="0.2">
      <c r="A61" s="16" t="s">
        <v>70</v>
      </c>
      <c r="B61" s="16" t="s">
        <v>93</v>
      </c>
      <c r="C61" s="16" t="s">
        <v>250</v>
      </c>
      <c r="D61" s="17">
        <f t="shared" si="1"/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</row>
    <row r="62" spans="1:30" hidden="1" outlineLevel="2" x14ac:dyDescent="0.2">
      <c r="A62" s="16" t="s">
        <v>70</v>
      </c>
      <c r="B62" s="16" t="s">
        <v>94</v>
      </c>
      <c r="C62" s="16" t="s">
        <v>251</v>
      </c>
      <c r="D62" s="17">
        <f t="shared" si="1"/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7">
        <v>0</v>
      </c>
      <c r="W62" s="17">
        <v>0</v>
      </c>
      <c r="X62" s="17">
        <v>0</v>
      </c>
      <c r="Y62" s="17">
        <v>0</v>
      </c>
      <c r="Z62" s="17">
        <v>0</v>
      </c>
      <c r="AA62" s="17">
        <v>0</v>
      </c>
      <c r="AB62" s="17">
        <v>0</v>
      </c>
      <c r="AC62" s="17">
        <v>0</v>
      </c>
      <c r="AD62" s="17">
        <v>0</v>
      </c>
    </row>
    <row r="63" spans="1:30" hidden="1" outlineLevel="2" x14ac:dyDescent="0.2">
      <c r="A63" s="16" t="s">
        <v>70</v>
      </c>
      <c r="B63" s="16" t="s">
        <v>95</v>
      </c>
      <c r="C63" s="16" t="s">
        <v>252</v>
      </c>
      <c r="D63" s="17">
        <f t="shared" si="1"/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7">
        <v>0</v>
      </c>
      <c r="W63" s="17">
        <v>0</v>
      </c>
      <c r="X63" s="17">
        <v>0</v>
      </c>
      <c r="Y63" s="17">
        <v>0</v>
      </c>
      <c r="Z63" s="17">
        <v>0</v>
      </c>
      <c r="AA63" s="17">
        <v>0</v>
      </c>
      <c r="AB63" s="17">
        <v>0</v>
      </c>
      <c r="AC63" s="17">
        <v>0</v>
      </c>
      <c r="AD63" s="17">
        <v>0</v>
      </c>
    </row>
    <row r="64" spans="1:30" hidden="1" outlineLevel="2" x14ac:dyDescent="0.2">
      <c r="A64" s="16" t="s">
        <v>70</v>
      </c>
      <c r="B64" s="16" t="s">
        <v>96</v>
      </c>
      <c r="C64" s="16" t="s">
        <v>253</v>
      </c>
      <c r="D64" s="17">
        <f t="shared" si="1"/>
        <v>146346.07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7">
        <v>0</v>
      </c>
      <c r="W64" s="17">
        <v>0</v>
      </c>
      <c r="X64" s="17">
        <v>0</v>
      </c>
      <c r="Y64" s="17">
        <v>0</v>
      </c>
      <c r="Z64" s="17">
        <v>146346.07</v>
      </c>
      <c r="AA64" s="17">
        <v>0</v>
      </c>
      <c r="AB64" s="17">
        <v>0</v>
      </c>
      <c r="AC64" s="17">
        <v>0</v>
      </c>
      <c r="AD64" s="17">
        <v>0</v>
      </c>
    </row>
    <row r="65" spans="1:30" hidden="1" outlineLevel="2" x14ac:dyDescent="0.2">
      <c r="A65" s="16" t="s">
        <v>70</v>
      </c>
      <c r="B65" s="16" t="s">
        <v>97</v>
      </c>
      <c r="C65" s="16" t="s">
        <v>254</v>
      </c>
      <c r="D65" s="17">
        <f t="shared" si="1"/>
        <v>0</v>
      </c>
      <c r="E65" s="17">
        <v>0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7">
        <v>0</v>
      </c>
      <c r="P65" s="17">
        <v>0</v>
      </c>
      <c r="Q65" s="17">
        <v>0</v>
      </c>
      <c r="R65" s="17">
        <v>0</v>
      </c>
      <c r="S65" s="17">
        <v>0</v>
      </c>
      <c r="T65" s="17">
        <v>0</v>
      </c>
      <c r="U65" s="17">
        <v>0</v>
      </c>
      <c r="V65" s="17">
        <v>0</v>
      </c>
      <c r="W65" s="17">
        <v>0</v>
      </c>
      <c r="X65" s="17">
        <v>0</v>
      </c>
      <c r="Y65" s="17">
        <v>0</v>
      </c>
      <c r="Z65" s="17">
        <v>0</v>
      </c>
      <c r="AA65" s="17">
        <v>0</v>
      </c>
      <c r="AB65" s="17">
        <v>0</v>
      </c>
      <c r="AC65" s="17">
        <v>0</v>
      </c>
      <c r="AD65" s="17">
        <v>0</v>
      </c>
    </row>
    <row r="66" spans="1:30" hidden="1" outlineLevel="2" x14ac:dyDescent="0.2">
      <c r="A66" s="16" t="s">
        <v>70</v>
      </c>
      <c r="B66" s="16" t="s">
        <v>98</v>
      </c>
      <c r="C66" s="16" t="s">
        <v>255</v>
      </c>
      <c r="D66" s="17">
        <f t="shared" si="1"/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7">
        <v>0</v>
      </c>
      <c r="W66" s="17">
        <v>0</v>
      </c>
      <c r="X66" s="17">
        <v>0</v>
      </c>
      <c r="Y66" s="17">
        <v>0</v>
      </c>
      <c r="Z66" s="17">
        <v>0</v>
      </c>
      <c r="AA66" s="17">
        <v>0</v>
      </c>
      <c r="AB66" s="17">
        <v>0</v>
      </c>
      <c r="AC66" s="17">
        <v>0</v>
      </c>
      <c r="AD66" s="17">
        <v>0</v>
      </c>
    </row>
    <row r="67" spans="1:30" hidden="1" outlineLevel="2" x14ac:dyDescent="0.2">
      <c r="A67" s="16" t="s">
        <v>70</v>
      </c>
      <c r="B67" s="16" t="s">
        <v>99</v>
      </c>
      <c r="C67" s="16" t="s">
        <v>256</v>
      </c>
      <c r="D67" s="17">
        <f t="shared" si="1"/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>
        <v>0</v>
      </c>
      <c r="V67" s="17">
        <v>0</v>
      </c>
      <c r="W67" s="17">
        <v>0</v>
      </c>
      <c r="X67" s="17">
        <v>0</v>
      </c>
      <c r="Y67" s="17">
        <v>0</v>
      </c>
      <c r="Z67" s="17">
        <v>0</v>
      </c>
      <c r="AA67" s="17">
        <v>0</v>
      </c>
      <c r="AB67" s="17">
        <v>0</v>
      </c>
      <c r="AC67" s="17">
        <v>0</v>
      </c>
      <c r="AD67" s="17">
        <v>0</v>
      </c>
    </row>
    <row r="68" spans="1:30" hidden="1" outlineLevel="2" x14ac:dyDescent="0.2">
      <c r="A68" s="16" t="s">
        <v>70</v>
      </c>
      <c r="B68" s="16" t="s">
        <v>100</v>
      </c>
      <c r="C68" s="16" t="s">
        <v>257</v>
      </c>
      <c r="D68" s="17">
        <f t="shared" si="1"/>
        <v>9341.24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>
        <v>0</v>
      </c>
      <c r="V68" s="17">
        <v>0</v>
      </c>
      <c r="W68" s="17">
        <v>0</v>
      </c>
      <c r="X68" s="17">
        <v>0</v>
      </c>
      <c r="Y68" s="17">
        <v>0</v>
      </c>
      <c r="Z68" s="17">
        <v>9341.24</v>
      </c>
      <c r="AA68" s="17">
        <v>0</v>
      </c>
      <c r="AB68" s="17">
        <v>0</v>
      </c>
      <c r="AC68" s="17">
        <v>0</v>
      </c>
      <c r="AD68" s="17">
        <v>0</v>
      </c>
    </row>
    <row r="69" spans="1:30" hidden="1" outlineLevel="2" x14ac:dyDescent="0.2">
      <c r="A69" s="16" t="s">
        <v>70</v>
      </c>
      <c r="B69" s="16" t="s">
        <v>101</v>
      </c>
      <c r="C69" s="16" t="s">
        <v>258</v>
      </c>
      <c r="D69" s="17">
        <f t="shared" si="1"/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7">
        <v>0</v>
      </c>
      <c r="W69" s="17">
        <v>0</v>
      </c>
      <c r="X69" s="17">
        <v>0</v>
      </c>
      <c r="Y69" s="17">
        <v>0</v>
      </c>
      <c r="Z69" s="17">
        <v>0</v>
      </c>
      <c r="AA69" s="17">
        <v>0</v>
      </c>
      <c r="AB69" s="17">
        <v>0</v>
      </c>
      <c r="AC69" s="17">
        <v>0</v>
      </c>
      <c r="AD69" s="17">
        <v>0</v>
      </c>
    </row>
    <row r="70" spans="1:30" hidden="1" outlineLevel="2" x14ac:dyDescent="0.2">
      <c r="A70" s="16" t="s">
        <v>70</v>
      </c>
      <c r="B70" s="16" t="s">
        <v>102</v>
      </c>
      <c r="C70" s="16" t="s">
        <v>259</v>
      </c>
      <c r="D70" s="17">
        <f t="shared" si="1"/>
        <v>440.48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440.48</v>
      </c>
      <c r="W70" s="17">
        <v>0</v>
      </c>
      <c r="X70" s="17">
        <v>0</v>
      </c>
      <c r="Y70" s="17">
        <v>0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</row>
    <row r="71" spans="1:30" hidden="1" outlineLevel="2" x14ac:dyDescent="0.2">
      <c r="A71" s="16" t="s">
        <v>70</v>
      </c>
      <c r="B71" s="16" t="s">
        <v>103</v>
      </c>
      <c r="C71" s="16" t="s">
        <v>260</v>
      </c>
      <c r="D71" s="17">
        <f t="shared" si="1"/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7">
        <v>0</v>
      </c>
      <c r="W71" s="17">
        <v>0</v>
      </c>
      <c r="X71" s="17">
        <v>0</v>
      </c>
      <c r="Y71" s="17">
        <v>0</v>
      </c>
      <c r="Z71" s="17">
        <v>0</v>
      </c>
      <c r="AA71" s="17">
        <v>0</v>
      </c>
      <c r="AB71" s="17">
        <v>0</v>
      </c>
      <c r="AC71" s="17">
        <v>0</v>
      </c>
      <c r="AD71" s="17">
        <v>0</v>
      </c>
    </row>
    <row r="72" spans="1:30" hidden="1" outlineLevel="2" x14ac:dyDescent="0.2">
      <c r="A72" s="16" t="s">
        <v>70</v>
      </c>
      <c r="B72" s="16" t="s">
        <v>104</v>
      </c>
      <c r="C72" s="16" t="s">
        <v>261</v>
      </c>
      <c r="D72" s="17">
        <f t="shared" si="1"/>
        <v>67.61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>
        <v>0</v>
      </c>
      <c r="V72" s="17">
        <v>0</v>
      </c>
      <c r="W72" s="17">
        <v>0</v>
      </c>
      <c r="X72" s="17">
        <v>0</v>
      </c>
      <c r="Y72" s="17">
        <v>67.61</v>
      </c>
      <c r="Z72" s="17">
        <v>0</v>
      </c>
      <c r="AA72" s="17">
        <v>0</v>
      </c>
      <c r="AB72" s="17">
        <v>0</v>
      </c>
      <c r="AC72" s="17">
        <v>0</v>
      </c>
      <c r="AD72" s="17">
        <v>0</v>
      </c>
    </row>
    <row r="73" spans="1:30" hidden="1" outlineLevel="2" x14ac:dyDescent="0.2">
      <c r="A73" s="16" t="s">
        <v>70</v>
      </c>
      <c r="B73" s="16" t="s">
        <v>105</v>
      </c>
      <c r="C73" s="16" t="s">
        <v>262</v>
      </c>
      <c r="D73" s="17">
        <f t="shared" si="1"/>
        <v>0</v>
      </c>
      <c r="E73" s="17">
        <v>0</v>
      </c>
      <c r="F73" s="17">
        <v>0</v>
      </c>
      <c r="G73" s="17">
        <v>0</v>
      </c>
      <c r="H73" s="17">
        <v>0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7">
        <v>0</v>
      </c>
      <c r="O73" s="17">
        <v>0</v>
      </c>
      <c r="P73" s="17">
        <v>0</v>
      </c>
      <c r="Q73" s="17">
        <v>0</v>
      </c>
      <c r="R73" s="17">
        <v>0</v>
      </c>
      <c r="S73" s="17">
        <v>0</v>
      </c>
      <c r="T73" s="17">
        <v>0</v>
      </c>
      <c r="U73" s="17">
        <v>0</v>
      </c>
      <c r="V73" s="17">
        <v>0</v>
      </c>
      <c r="W73" s="17">
        <v>0</v>
      </c>
      <c r="X73" s="17">
        <v>0</v>
      </c>
      <c r="Y73" s="17">
        <v>0</v>
      </c>
      <c r="Z73" s="17">
        <v>0</v>
      </c>
      <c r="AA73" s="17">
        <v>0</v>
      </c>
      <c r="AB73" s="17">
        <v>0</v>
      </c>
      <c r="AC73" s="17">
        <v>0</v>
      </c>
      <c r="AD73" s="17">
        <v>0</v>
      </c>
    </row>
    <row r="74" spans="1:30" hidden="1" outlineLevel="2" x14ac:dyDescent="0.2">
      <c r="A74" s="16" t="s">
        <v>70</v>
      </c>
      <c r="B74" s="16" t="s">
        <v>106</v>
      </c>
      <c r="C74" s="16" t="s">
        <v>263</v>
      </c>
      <c r="D74" s="17">
        <f t="shared" si="1"/>
        <v>0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0</v>
      </c>
      <c r="V74" s="17">
        <v>0</v>
      </c>
      <c r="W74" s="17">
        <v>0</v>
      </c>
      <c r="X74" s="17">
        <v>0</v>
      </c>
      <c r="Y74" s="17">
        <v>0</v>
      </c>
      <c r="Z74" s="17">
        <v>0</v>
      </c>
      <c r="AA74" s="17">
        <v>0</v>
      </c>
      <c r="AB74" s="17">
        <v>0</v>
      </c>
      <c r="AC74" s="17">
        <v>0</v>
      </c>
      <c r="AD74" s="17">
        <v>0</v>
      </c>
    </row>
    <row r="75" spans="1:30" hidden="1" outlineLevel="2" x14ac:dyDescent="0.2">
      <c r="A75" s="16" t="s">
        <v>70</v>
      </c>
      <c r="B75" s="16" t="s">
        <v>107</v>
      </c>
      <c r="C75" s="16" t="s">
        <v>264</v>
      </c>
      <c r="D75" s="17">
        <f t="shared" si="1"/>
        <v>0</v>
      </c>
      <c r="E75" s="17">
        <v>0</v>
      </c>
      <c r="F75" s="17">
        <v>0</v>
      </c>
      <c r="G75" s="17">
        <v>0</v>
      </c>
      <c r="H75" s="17">
        <v>0</v>
      </c>
      <c r="I75" s="17">
        <v>0</v>
      </c>
      <c r="J75" s="17">
        <v>0</v>
      </c>
      <c r="K75" s="17">
        <v>0</v>
      </c>
      <c r="L75" s="17">
        <v>0</v>
      </c>
      <c r="M75" s="17">
        <v>0</v>
      </c>
      <c r="N75" s="17">
        <v>0</v>
      </c>
      <c r="O75" s="17">
        <v>0</v>
      </c>
      <c r="P75" s="17">
        <v>0</v>
      </c>
      <c r="Q75" s="17">
        <v>0</v>
      </c>
      <c r="R75" s="17">
        <v>0</v>
      </c>
      <c r="S75" s="17">
        <v>0</v>
      </c>
      <c r="T75" s="17">
        <v>0</v>
      </c>
      <c r="U75" s="17">
        <v>0</v>
      </c>
      <c r="V75" s="17">
        <v>0</v>
      </c>
      <c r="W75" s="17">
        <v>0</v>
      </c>
      <c r="X75" s="17">
        <v>0</v>
      </c>
      <c r="Y75" s="17">
        <v>0</v>
      </c>
      <c r="Z75" s="17">
        <v>0</v>
      </c>
      <c r="AA75" s="17">
        <v>0</v>
      </c>
      <c r="AB75" s="17">
        <v>0</v>
      </c>
      <c r="AC75" s="17">
        <v>0</v>
      </c>
      <c r="AD75" s="17">
        <v>0</v>
      </c>
    </row>
    <row r="76" spans="1:30" hidden="1" outlineLevel="2" x14ac:dyDescent="0.2">
      <c r="A76" s="16" t="s">
        <v>70</v>
      </c>
      <c r="B76" s="16" t="s">
        <v>108</v>
      </c>
      <c r="C76" s="16" t="s">
        <v>265</v>
      </c>
      <c r="D76" s="17">
        <f t="shared" ref="D76:D99" si="4">SUM(E76:AD76)</f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7">
        <v>0</v>
      </c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0</v>
      </c>
      <c r="AD76" s="17">
        <v>0</v>
      </c>
    </row>
    <row r="77" spans="1:30" hidden="1" outlineLevel="2" x14ac:dyDescent="0.2">
      <c r="A77" s="16" t="s">
        <v>70</v>
      </c>
      <c r="B77" s="16" t="s">
        <v>109</v>
      </c>
      <c r="C77" s="16" t="s">
        <v>266</v>
      </c>
      <c r="D77" s="17">
        <f t="shared" si="4"/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7">
        <v>0</v>
      </c>
      <c r="Q77" s="17">
        <v>0</v>
      </c>
      <c r="R77" s="17">
        <v>0</v>
      </c>
      <c r="S77" s="17">
        <v>0</v>
      </c>
      <c r="T77" s="17">
        <v>0</v>
      </c>
      <c r="U77" s="17">
        <v>0</v>
      </c>
      <c r="V77" s="17">
        <v>0</v>
      </c>
      <c r="W77" s="17">
        <v>0</v>
      </c>
      <c r="X77" s="17">
        <v>0</v>
      </c>
      <c r="Y77" s="17">
        <v>0</v>
      </c>
      <c r="Z77" s="17">
        <v>0</v>
      </c>
      <c r="AA77" s="17">
        <v>0</v>
      </c>
      <c r="AB77" s="17">
        <v>0</v>
      </c>
      <c r="AC77" s="17">
        <v>0</v>
      </c>
      <c r="AD77" s="17">
        <v>0</v>
      </c>
    </row>
    <row r="78" spans="1:30" hidden="1" outlineLevel="2" x14ac:dyDescent="0.2">
      <c r="A78" s="16" t="s">
        <v>70</v>
      </c>
      <c r="B78" s="16" t="s">
        <v>110</v>
      </c>
      <c r="C78" s="16" t="s">
        <v>267</v>
      </c>
      <c r="D78" s="17">
        <f t="shared" si="4"/>
        <v>0</v>
      </c>
      <c r="E78" s="17">
        <v>0</v>
      </c>
      <c r="F78" s="17">
        <v>0</v>
      </c>
      <c r="G78" s="17">
        <v>0</v>
      </c>
      <c r="H78" s="17">
        <v>0</v>
      </c>
      <c r="I78" s="17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7">
        <v>0</v>
      </c>
      <c r="P78" s="17">
        <v>0</v>
      </c>
      <c r="Q78" s="17">
        <v>0</v>
      </c>
      <c r="R78" s="17">
        <v>0</v>
      </c>
      <c r="S78" s="17">
        <v>0</v>
      </c>
      <c r="T78" s="17">
        <v>0</v>
      </c>
      <c r="U78" s="17">
        <v>0</v>
      </c>
      <c r="V78" s="17">
        <v>0</v>
      </c>
      <c r="W78" s="17">
        <v>0</v>
      </c>
      <c r="X78" s="17">
        <v>0</v>
      </c>
      <c r="Y78" s="17">
        <v>0</v>
      </c>
      <c r="Z78" s="17">
        <v>0</v>
      </c>
      <c r="AA78" s="17">
        <v>0</v>
      </c>
      <c r="AB78" s="17">
        <v>0</v>
      </c>
      <c r="AC78" s="17">
        <v>0</v>
      </c>
      <c r="AD78" s="17">
        <v>0</v>
      </c>
    </row>
    <row r="79" spans="1:30" hidden="1" outlineLevel="2" x14ac:dyDescent="0.2">
      <c r="A79" s="16" t="s">
        <v>70</v>
      </c>
      <c r="B79" s="16" t="s">
        <v>111</v>
      </c>
      <c r="C79" s="16" t="s">
        <v>268</v>
      </c>
      <c r="D79" s="17">
        <f t="shared" si="4"/>
        <v>0</v>
      </c>
      <c r="E79" s="17">
        <v>0</v>
      </c>
      <c r="F79" s="17">
        <v>0</v>
      </c>
      <c r="G79" s="17">
        <v>0</v>
      </c>
      <c r="H79" s="17">
        <v>0</v>
      </c>
      <c r="I79" s="17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7">
        <v>0</v>
      </c>
      <c r="P79" s="17">
        <v>0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7">
        <v>0</v>
      </c>
      <c r="W79" s="17">
        <v>0</v>
      </c>
      <c r="X79" s="17">
        <v>0</v>
      </c>
      <c r="Y79" s="17">
        <v>0</v>
      </c>
      <c r="Z79" s="17">
        <v>0</v>
      </c>
      <c r="AA79" s="17">
        <v>0</v>
      </c>
      <c r="AB79" s="17">
        <v>0</v>
      </c>
      <c r="AC79" s="17">
        <v>0</v>
      </c>
      <c r="AD79" s="17">
        <v>0</v>
      </c>
    </row>
    <row r="80" spans="1:30" hidden="1" outlineLevel="2" x14ac:dyDescent="0.2">
      <c r="A80" s="16" t="s">
        <v>70</v>
      </c>
      <c r="B80" s="16" t="s">
        <v>112</v>
      </c>
      <c r="C80" s="16" t="s">
        <v>269</v>
      </c>
      <c r="D80" s="17">
        <f t="shared" si="4"/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7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7">
        <v>0</v>
      </c>
      <c r="AD80" s="17">
        <v>0</v>
      </c>
    </row>
    <row r="81" spans="1:30" hidden="1" outlineLevel="2" x14ac:dyDescent="0.2">
      <c r="A81" s="16" t="s">
        <v>70</v>
      </c>
      <c r="B81" s="16" t="s">
        <v>113</v>
      </c>
      <c r="C81" s="16" t="s">
        <v>270</v>
      </c>
      <c r="D81" s="17">
        <f t="shared" si="4"/>
        <v>71.12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7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71.12</v>
      </c>
      <c r="Z81" s="17">
        <v>0</v>
      </c>
      <c r="AA81" s="17">
        <v>0</v>
      </c>
      <c r="AB81" s="17">
        <v>0</v>
      </c>
      <c r="AC81" s="17">
        <v>0</v>
      </c>
      <c r="AD81" s="17">
        <v>0</v>
      </c>
    </row>
    <row r="82" spans="1:30" hidden="1" outlineLevel="2" x14ac:dyDescent="0.2">
      <c r="A82" s="16" t="s">
        <v>70</v>
      </c>
      <c r="B82" s="16" t="s">
        <v>114</v>
      </c>
      <c r="C82" s="16" t="s">
        <v>271</v>
      </c>
      <c r="D82" s="17">
        <f t="shared" si="4"/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7">
        <v>0</v>
      </c>
      <c r="AD82" s="17">
        <v>0</v>
      </c>
    </row>
    <row r="83" spans="1:30" hidden="1" outlineLevel="2" x14ac:dyDescent="0.2">
      <c r="A83" s="16" t="s">
        <v>70</v>
      </c>
      <c r="B83" s="16" t="s">
        <v>115</v>
      </c>
      <c r="C83" s="16" t="s">
        <v>272</v>
      </c>
      <c r="D83" s="17">
        <f t="shared" si="4"/>
        <v>76.97</v>
      </c>
      <c r="E83" s="17">
        <v>0</v>
      </c>
      <c r="F83" s="17">
        <v>0</v>
      </c>
      <c r="G83" s="17">
        <v>0</v>
      </c>
      <c r="H83" s="17">
        <v>0</v>
      </c>
      <c r="I83" s="17">
        <v>0</v>
      </c>
      <c r="J83" s="17">
        <v>0</v>
      </c>
      <c r="K83" s="17">
        <v>0</v>
      </c>
      <c r="L83" s="17">
        <v>0</v>
      </c>
      <c r="M83" s="17">
        <v>0</v>
      </c>
      <c r="N83" s="17">
        <v>0</v>
      </c>
      <c r="O83" s="17">
        <v>0</v>
      </c>
      <c r="P83" s="17">
        <v>0</v>
      </c>
      <c r="Q83" s="17">
        <v>0</v>
      </c>
      <c r="R83" s="17">
        <v>0</v>
      </c>
      <c r="S83" s="17">
        <v>0</v>
      </c>
      <c r="T83" s="17">
        <v>0</v>
      </c>
      <c r="U83" s="17">
        <v>0</v>
      </c>
      <c r="V83" s="17">
        <v>0</v>
      </c>
      <c r="W83" s="17">
        <v>76.97</v>
      </c>
      <c r="X83" s="17">
        <v>0</v>
      </c>
      <c r="Y83" s="17">
        <v>0</v>
      </c>
      <c r="Z83" s="17">
        <v>0</v>
      </c>
      <c r="AA83" s="17">
        <v>0</v>
      </c>
      <c r="AB83" s="17">
        <v>0</v>
      </c>
      <c r="AC83" s="17">
        <v>0</v>
      </c>
      <c r="AD83" s="17">
        <v>0</v>
      </c>
    </row>
    <row r="84" spans="1:30" hidden="1" outlineLevel="2" x14ac:dyDescent="0.2">
      <c r="A84" s="16" t="s">
        <v>70</v>
      </c>
      <c r="B84" s="16" t="s">
        <v>116</v>
      </c>
      <c r="C84" s="16" t="s">
        <v>273</v>
      </c>
      <c r="D84" s="17">
        <f t="shared" si="4"/>
        <v>2.2999999999999998</v>
      </c>
      <c r="E84" s="17">
        <v>0</v>
      </c>
      <c r="F84" s="17">
        <v>0</v>
      </c>
      <c r="G84" s="17">
        <v>0</v>
      </c>
      <c r="H84" s="17">
        <v>0</v>
      </c>
      <c r="I84" s="17">
        <v>0</v>
      </c>
      <c r="J84" s="17">
        <v>0</v>
      </c>
      <c r="K84" s="17">
        <v>0</v>
      </c>
      <c r="L84" s="17">
        <v>0</v>
      </c>
      <c r="M84" s="17">
        <v>0</v>
      </c>
      <c r="N84" s="17">
        <v>0</v>
      </c>
      <c r="O84" s="17">
        <v>0</v>
      </c>
      <c r="P84" s="17">
        <v>0</v>
      </c>
      <c r="Q84" s="17">
        <v>0</v>
      </c>
      <c r="R84" s="17">
        <v>0</v>
      </c>
      <c r="S84" s="17">
        <v>0</v>
      </c>
      <c r="T84" s="17">
        <v>0</v>
      </c>
      <c r="U84" s="17">
        <v>0</v>
      </c>
      <c r="V84" s="17">
        <v>0</v>
      </c>
      <c r="W84" s="17">
        <v>0</v>
      </c>
      <c r="X84" s="17">
        <v>0</v>
      </c>
      <c r="Y84" s="17">
        <v>2.2999999999999998</v>
      </c>
      <c r="Z84" s="17">
        <v>0</v>
      </c>
      <c r="AA84" s="17">
        <v>0</v>
      </c>
      <c r="AB84" s="17">
        <v>0</v>
      </c>
      <c r="AC84" s="17">
        <v>0</v>
      </c>
      <c r="AD84" s="17">
        <v>0</v>
      </c>
    </row>
    <row r="85" spans="1:30" hidden="1" outlineLevel="2" x14ac:dyDescent="0.2">
      <c r="A85" s="16" t="s">
        <v>70</v>
      </c>
      <c r="B85" s="16" t="s">
        <v>117</v>
      </c>
      <c r="C85" s="16" t="s">
        <v>274</v>
      </c>
      <c r="D85" s="17">
        <f t="shared" si="4"/>
        <v>9039.369999999999</v>
      </c>
      <c r="E85" s="17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7">
        <v>2020.55</v>
      </c>
      <c r="Q85" s="17">
        <v>13.45</v>
      </c>
      <c r="R85" s="17">
        <v>0</v>
      </c>
      <c r="S85" s="17">
        <v>0</v>
      </c>
      <c r="T85" s="17">
        <v>0</v>
      </c>
      <c r="U85" s="17">
        <v>554.02</v>
      </c>
      <c r="V85" s="17">
        <v>2230.89</v>
      </c>
      <c r="W85" s="17">
        <v>1538</v>
      </c>
      <c r="X85" s="17">
        <v>0</v>
      </c>
      <c r="Y85" s="17">
        <v>0</v>
      </c>
      <c r="Z85" s="17">
        <v>2682.46</v>
      </c>
      <c r="AA85" s="17">
        <v>0</v>
      </c>
      <c r="AB85" s="17">
        <v>0</v>
      </c>
      <c r="AC85" s="17">
        <v>0</v>
      </c>
      <c r="AD85" s="17">
        <v>0</v>
      </c>
    </row>
    <row r="86" spans="1:30" hidden="1" outlineLevel="2" x14ac:dyDescent="0.2">
      <c r="A86" s="16" t="s">
        <v>70</v>
      </c>
      <c r="B86" s="16" t="s">
        <v>118</v>
      </c>
      <c r="C86" s="16" t="s">
        <v>275</v>
      </c>
      <c r="D86" s="17">
        <f t="shared" si="4"/>
        <v>2767.5600000000004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0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7">
        <v>1738.12</v>
      </c>
      <c r="Q86" s="17">
        <v>0</v>
      </c>
      <c r="R86" s="17">
        <v>0</v>
      </c>
      <c r="S86" s="17">
        <v>0</v>
      </c>
      <c r="T86" s="17">
        <v>0</v>
      </c>
      <c r="U86" s="17">
        <v>488.72</v>
      </c>
      <c r="V86" s="17">
        <v>0</v>
      </c>
      <c r="W86" s="17">
        <v>540.72</v>
      </c>
      <c r="X86" s="17">
        <v>0</v>
      </c>
      <c r="Y86" s="17">
        <v>0</v>
      </c>
      <c r="Z86" s="17">
        <v>0</v>
      </c>
      <c r="AA86" s="17">
        <v>0</v>
      </c>
      <c r="AB86" s="17">
        <v>0</v>
      </c>
      <c r="AC86" s="17">
        <v>0</v>
      </c>
      <c r="AD86" s="17">
        <v>0</v>
      </c>
    </row>
    <row r="87" spans="1:30" hidden="1" outlineLevel="2" x14ac:dyDescent="0.2">
      <c r="A87" s="16" t="s">
        <v>70</v>
      </c>
      <c r="B87" s="16" t="s">
        <v>119</v>
      </c>
      <c r="C87" s="16" t="s">
        <v>276</v>
      </c>
      <c r="D87" s="17">
        <f t="shared" si="4"/>
        <v>8576.5300000000007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7">
        <v>0</v>
      </c>
      <c r="Q87" s="17">
        <v>79.45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8497.08</v>
      </c>
      <c r="AA87" s="17">
        <v>0</v>
      </c>
      <c r="AB87" s="17">
        <v>0</v>
      </c>
      <c r="AC87" s="17">
        <v>0</v>
      </c>
      <c r="AD87" s="17">
        <v>0</v>
      </c>
    </row>
    <row r="88" spans="1:30" hidden="1" outlineLevel="2" x14ac:dyDescent="0.2">
      <c r="A88" s="16" t="s">
        <v>70</v>
      </c>
      <c r="B88" s="16" t="s">
        <v>120</v>
      </c>
      <c r="C88" s="16" t="s">
        <v>277</v>
      </c>
      <c r="D88" s="17">
        <f t="shared" si="4"/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7">
        <v>0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</row>
    <row r="89" spans="1:30" hidden="1" outlineLevel="2" x14ac:dyDescent="0.2">
      <c r="A89" s="16" t="s">
        <v>70</v>
      </c>
      <c r="B89" s="16" t="s">
        <v>121</v>
      </c>
      <c r="C89" s="16" t="s">
        <v>278</v>
      </c>
      <c r="D89" s="17">
        <f t="shared" si="4"/>
        <v>36084.86</v>
      </c>
      <c r="E89" s="17">
        <v>0</v>
      </c>
      <c r="F89" s="17">
        <v>0</v>
      </c>
      <c r="G89" s="17">
        <v>0</v>
      </c>
      <c r="H89" s="17">
        <v>0</v>
      </c>
      <c r="I89" s="17">
        <v>0</v>
      </c>
      <c r="J89" s="17">
        <v>0</v>
      </c>
      <c r="K89" s="17">
        <v>0</v>
      </c>
      <c r="L89" s="17">
        <v>0</v>
      </c>
      <c r="M89" s="17">
        <v>0</v>
      </c>
      <c r="N89" s="17">
        <v>0</v>
      </c>
      <c r="O89" s="17">
        <v>0</v>
      </c>
      <c r="P89" s="17">
        <v>0</v>
      </c>
      <c r="Q89" s="17">
        <v>150.31</v>
      </c>
      <c r="R89" s="17">
        <v>0</v>
      </c>
      <c r="S89" s="17">
        <v>0</v>
      </c>
      <c r="T89" s="17">
        <v>0</v>
      </c>
      <c r="U89" s="17">
        <v>0</v>
      </c>
      <c r="V89" s="17">
        <v>7855.28</v>
      </c>
      <c r="W89" s="17">
        <v>0</v>
      </c>
      <c r="X89" s="17">
        <v>0</v>
      </c>
      <c r="Y89" s="17">
        <v>0</v>
      </c>
      <c r="Z89" s="17">
        <v>28079.27</v>
      </c>
      <c r="AA89" s="17">
        <v>0</v>
      </c>
      <c r="AB89" s="17">
        <v>0</v>
      </c>
      <c r="AC89" s="17">
        <v>0</v>
      </c>
      <c r="AD89" s="17">
        <v>0</v>
      </c>
    </row>
    <row r="90" spans="1:30" hidden="1" outlineLevel="2" x14ac:dyDescent="0.2">
      <c r="A90" s="16" t="s">
        <v>70</v>
      </c>
      <c r="B90" s="16" t="s">
        <v>122</v>
      </c>
      <c r="C90" s="16" t="s">
        <v>279</v>
      </c>
      <c r="D90" s="17">
        <f t="shared" si="4"/>
        <v>0</v>
      </c>
      <c r="E90" s="17">
        <v>0</v>
      </c>
      <c r="F90" s="17">
        <v>0</v>
      </c>
      <c r="G90" s="17">
        <v>0</v>
      </c>
      <c r="H90" s="17">
        <v>0</v>
      </c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7">
        <v>0</v>
      </c>
      <c r="Q90" s="17">
        <v>0</v>
      </c>
      <c r="R90" s="17">
        <v>0</v>
      </c>
      <c r="S90" s="17">
        <v>0</v>
      </c>
      <c r="T90" s="17">
        <v>0</v>
      </c>
      <c r="U90" s="17">
        <v>0</v>
      </c>
      <c r="V90" s="17">
        <v>0</v>
      </c>
      <c r="W90" s="17">
        <v>0</v>
      </c>
      <c r="X90" s="17">
        <v>0</v>
      </c>
      <c r="Y90" s="17">
        <v>0</v>
      </c>
      <c r="Z90" s="17">
        <v>0</v>
      </c>
      <c r="AA90" s="17">
        <v>0</v>
      </c>
      <c r="AB90" s="17">
        <v>0</v>
      </c>
      <c r="AC90" s="17">
        <v>0</v>
      </c>
      <c r="AD90" s="17">
        <v>0</v>
      </c>
    </row>
    <row r="91" spans="1:30" hidden="1" outlineLevel="2" x14ac:dyDescent="0.2">
      <c r="A91" s="16" t="s">
        <v>70</v>
      </c>
      <c r="B91" s="16" t="s">
        <v>123</v>
      </c>
      <c r="C91" s="16" t="s">
        <v>280</v>
      </c>
      <c r="D91" s="17">
        <f t="shared" si="4"/>
        <v>51513.5</v>
      </c>
      <c r="E91" s="17">
        <v>0</v>
      </c>
      <c r="F91" s="17">
        <v>0</v>
      </c>
      <c r="G91" s="17">
        <v>0</v>
      </c>
      <c r="H91" s="17">
        <v>0</v>
      </c>
      <c r="I91" s="17">
        <v>0</v>
      </c>
      <c r="J91" s="17">
        <v>0</v>
      </c>
      <c r="K91" s="17">
        <v>0</v>
      </c>
      <c r="L91" s="17">
        <v>0</v>
      </c>
      <c r="M91" s="17">
        <v>0</v>
      </c>
      <c r="N91" s="17">
        <v>0</v>
      </c>
      <c r="O91" s="17">
        <v>0</v>
      </c>
      <c r="P91" s="17">
        <v>0</v>
      </c>
      <c r="Q91" s="17">
        <v>260.42</v>
      </c>
      <c r="R91" s="17">
        <v>0</v>
      </c>
      <c r="S91" s="17">
        <v>0</v>
      </c>
      <c r="T91" s="17">
        <v>0</v>
      </c>
      <c r="U91" s="17">
        <v>0</v>
      </c>
      <c r="V91" s="17">
        <v>2595.34</v>
      </c>
      <c r="W91" s="17">
        <v>0</v>
      </c>
      <c r="X91" s="17">
        <v>0</v>
      </c>
      <c r="Y91" s="17">
        <v>0</v>
      </c>
      <c r="Z91" s="17">
        <v>48657.74</v>
      </c>
      <c r="AA91" s="17">
        <v>0</v>
      </c>
      <c r="AB91" s="17">
        <v>0</v>
      </c>
      <c r="AC91" s="17">
        <v>0</v>
      </c>
      <c r="AD91" s="17">
        <v>0</v>
      </c>
    </row>
    <row r="92" spans="1:30" hidden="1" outlineLevel="2" x14ac:dyDescent="0.2">
      <c r="A92" s="16" t="s">
        <v>70</v>
      </c>
      <c r="B92" s="16" t="s">
        <v>124</v>
      </c>
      <c r="C92" s="16" t="s">
        <v>281</v>
      </c>
      <c r="D92" s="17">
        <f t="shared" si="4"/>
        <v>94662.349999999991</v>
      </c>
      <c r="E92" s="17">
        <v>0</v>
      </c>
      <c r="F92" s="17">
        <v>0</v>
      </c>
      <c r="G92" s="17">
        <v>0</v>
      </c>
      <c r="H92" s="17">
        <v>0</v>
      </c>
      <c r="I92" s="17">
        <v>0</v>
      </c>
      <c r="J92" s="17">
        <v>0</v>
      </c>
      <c r="K92" s="17">
        <v>0</v>
      </c>
      <c r="L92" s="17">
        <v>0</v>
      </c>
      <c r="M92" s="17">
        <v>0</v>
      </c>
      <c r="N92" s="17">
        <v>0</v>
      </c>
      <c r="O92" s="17">
        <v>0</v>
      </c>
      <c r="P92" s="17">
        <v>29016</v>
      </c>
      <c r="Q92" s="17">
        <v>0</v>
      </c>
      <c r="R92" s="17">
        <v>0</v>
      </c>
      <c r="S92" s="17">
        <v>0</v>
      </c>
      <c r="T92" s="17">
        <v>0</v>
      </c>
      <c r="U92" s="17">
        <v>10184.369999999999</v>
      </c>
      <c r="V92" s="17">
        <v>24852.82</v>
      </c>
      <c r="W92" s="17">
        <v>30609.16</v>
      </c>
      <c r="X92" s="17">
        <v>0</v>
      </c>
      <c r="Y92" s="17">
        <v>0</v>
      </c>
      <c r="Z92" s="17">
        <v>0</v>
      </c>
      <c r="AA92" s="17">
        <v>0</v>
      </c>
      <c r="AB92" s="17">
        <v>0</v>
      </c>
      <c r="AC92" s="17">
        <v>0</v>
      </c>
      <c r="AD92" s="17">
        <v>0</v>
      </c>
    </row>
    <row r="93" spans="1:30" hidden="1" outlineLevel="2" x14ac:dyDescent="0.2">
      <c r="A93" s="16" t="s">
        <v>70</v>
      </c>
      <c r="B93" s="16" t="s">
        <v>125</v>
      </c>
      <c r="C93" s="16" t="s">
        <v>282</v>
      </c>
      <c r="D93" s="17">
        <f t="shared" si="4"/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  <c r="J93" s="17">
        <v>0</v>
      </c>
      <c r="K93" s="17">
        <v>0</v>
      </c>
      <c r="L93" s="17">
        <v>0</v>
      </c>
      <c r="M93" s="17">
        <v>0</v>
      </c>
      <c r="N93" s="17">
        <v>0</v>
      </c>
      <c r="O93" s="17">
        <v>0</v>
      </c>
      <c r="P93" s="17">
        <v>0</v>
      </c>
      <c r="Q93" s="17">
        <v>0</v>
      </c>
      <c r="R93" s="17">
        <v>0</v>
      </c>
      <c r="S93" s="17">
        <v>0</v>
      </c>
      <c r="T93" s="17">
        <v>0</v>
      </c>
      <c r="U93" s="17">
        <v>0</v>
      </c>
      <c r="V93" s="17">
        <v>0</v>
      </c>
      <c r="W93" s="17">
        <v>0</v>
      </c>
      <c r="X93" s="17">
        <v>0</v>
      </c>
      <c r="Y93" s="17">
        <v>0</v>
      </c>
      <c r="Z93" s="17">
        <v>0</v>
      </c>
      <c r="AA93" s="17">
        <v>0</v>
      </c>
      <c r="AB93" s="17">
        <v>0</v>
      </c>
      <c r="AC93" s="17">
        <v>0</v>
      </c>
      <c r="AD93" s="17">
        <v>0</v>
      </c>
    </row>
    <row r="94" spans="1:30" hidden="1" outlineLevel="2" x14ac:dyDescent="0.2">
      <c r="A94" s="16" t="s">
        <v>70</v>
      </c>
      <c r="B94" s="16" t="s">
        <v>126</v>
      </c>
      <c r="C94" s="16" t="s">
        <v>283</v>
      </c>
      <c r="D94" s="17">
        <f t="shared" si="4"/>
        <v>350.87</v>
      </c>
      <c r="E94" s="17">
        <v>0</v>
      </c>
      <c r="F94" s="17">
        <v>0</v>
      </c>
      <c r="G94" s="17">
        <v>0</v>
      </c>
      <c r="H94" s="17">
        <v>0</v>
      </c>
      <c r="I94" s="17">
        <v>0</v>
      </c>
      <c r="J94" s="17">
        <v>0</v>
      </c>
      <c r="K94" s="17">
        <v>0</v>
      </c>
      <c r="L94" s="17">
        <v>0</v>
      </c>
      <c r="M94" s="17">
        <v>0</v>
      </c>
      <c r="N94" s="17">
        <v>0</v>
      </c>
      <c r="O94" s="17">
        <v>0</v>
      </c>
      <c r="P94" s="17">
        <v>0</v>
      </c>
      <c r="Q94" s="17">
        <v>350.87</v>
      </c>
      <c r="R94" s="17">
        <v>0</v>
      </c>
      <c r="S94" s="17">
        <v>0</v>
      </c>
      <c r="T94" s="17">
        <v>0</v>
      </c>
      <c r="U94" s="17">
        <v>0</v>
      </c>
      <c r="V94" s="17">
        <v>0</v>
      </c>
      <c r="W94" s="17">
        <v>0</v>
      </c>
      <c r="X94" s="17">
        <v>0</v>
      </c>
      <c r="Y94" s="17">
        <v>0</v>
      </c>
      <c r="Z94" s="17">
        <v>0</v>
      </c>
      <c r="AA94" s="17">
        <v>0</v>
      </c>
      <c r="AB94" s="17">
        <v>0</v>
      </c>
      <c r="AC94" s="17">
        <v>0</v>
      </c>
      <c r="AD94" s="17">
        <v>0</v>
      </c>
    </row>
    <row r="95" spans="1:30" hidden="1" outlineLevel="2" x14ac:dyDescent="0.2">
      <c r="A95" s="16" t="s">
        <v>70</v>
      </c>
      <c r="B95" s="16" t="s">
        <v>127</v>
      </c>
      <c r="C95" s="16" t="s">
        <v>284</v>
      </c>
      <c r="D95" s="17">
        <f t="shared" si="4"/>
        <v>14751.53</v>
      </c>
      <c r="E95" s="17">
        <v>0</v>
      </c>
      <c r="F95" s="17">
        <v>0</v>
      </c>
      <c r="G95" s="17">
        <v>0</v>
      </c>
      <c r="H95" s="17">
        <v>0</v>
      </c>
      <c r="I95" s="17">
        <v>0</v>
      </c>
      <c r="J95" s="17">
        <v>0</v>
      </c>
      <c r="K95" s="17">
        <v>0</v>
      </c>
      <c r="L95" s="17">
        <v>0</v>
      </c>
      <c r="M95" s="17">
        <v>0</v>
      </c>
      <c r="N95" s="17">
        <v>0</v>
      </c>
      <c r="O95" s="17">
        <v>0</v>
      </c>
      <c r="P95" s="17">
        <v>0</v>
      </c>
      <c r="Q95" s="17">
        <v>0</v>
      </c>
      <c r="R95" s="17">
        <v>0</v>
      </c>
      <c r="S95" s="17">
        <v>0</v>
      </c>
      <c r="T95" s="17">
        <v>0</v>
      </c>
      <c r="U95" s="17">
        <v>0</v>
      </c>
      <c r="V95" s="17">
        <v>14751.53</v>
      </c>
      <c r="W95" s="17">
        <v>0</v>
      </c>
      <c r="X95" s="17">
        <v>0</v>
      </c>
      <c r="Y95" s="17">
        <v>0</v>
      </c>
      <c r="Z95" s="17">
        <v>0</v>
      </c>
      <c r="AA95" s="17">
        <v>0</v>
      </c>
      <c r="AB95" s="17">
        <v>0</v>
      </c>
      <c r="AC95" s="17">
        <v>0</v>
      </c>
      <c r="AD95" s="17">
        <v>0</v>
      </c>
    </row>
    <row r="96" spans="1:30" hidden="1" outlineLevel="2" x14ac:dyDescent="0.2">
      <c r="A96" s="16" t="s">
        <v>70</v>
      </c>
      <c r="B96" s="16" t="s">
        <v>128</v>
      </c>
      <c r="C96" s="16" t="s">
        <v>285</v>
      </c>
      <c r="D96" s="17">
        <f t="shared" si="4"/>
        <v>0</v>
      </c>
      <c r="E96" s="17">
        <v>0</v>
      </c>
      <c r="F96" s="17">
        <v>0</v>
      </c>
      <c r="G96" s="17">
        <v>0</v>
      </c>
      <c r="H96" s="17">
        <v>0</v>
      </c>
      <c r="I96" s="17">
        <v>0</v>
      </c>
      <c r="J96" s="17">
        <v>0</v>
      </c>
      <c r="K96" s="17">
        <v>0</v>
      </c>
      <c r="L96" s="17">
        <v>0</v>
      </c>
      <c r="M96" s="17">
        <v>0</v>
      </c>
      <c r="N96" s="17">
        <v>0</v>
      </c>
      <c r="O96" s="17">
        <v>0</v>
      </c>
      <c r="P96" s="17">
        <v>0</v>
      </c>
      <c r="Q96" s="17">
        <v>0</v>
      </c>
      <c r="R96" s="17">
        <v>0</v>
      </c>
      <c r="S96" s="17">
        <v>0</v>
      </c>
      <c r="T96" s="17">
        <v>0</v>
      </c>
      <c r="U96" s="17">
        <v>0</v>
      </c>
      <c r="V96" s="17">
        <v>0</v>
      </c>
      <c r="W96" s="17">
        <v>0</v>
      </c>
      <c r="X96" s="17">
        <v>0</v>
      </c>
      <c r="Y96" s="17">
        <v>0</v>
      </c>
      <c r="Z96" s="17">
        <v>0</v>
      </c>
      <c r="AA96" s="17">
        <v>0</v>
      </c>
      <c r="AB96" s="17">
        <v>0</v>
      </c>
      <c r="AC96" s="17">
        <v>0</v>
      </c>
      <c r="AD96" s="17">
        <v>0</v>
      </c>
    </row>
    <row r="97" spans="1:30" hidden="1" outlineLevel="2" x14ac:dyDescent="0.2">
      <c r="A97" s="16" t="s">
        <v>70</v>
      </c>
      <c r="B97" s="16" t="s">
        <v>129</v>
      </c>
      <c r="C97" s="16" t="s">
        <v>286</v>
      </c>
      <c r="D97" s="17">
        <f t="shared" si="4"/>
        <v>0</v>
      </c>
      <c r="E97" s="17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7">
        <v>0</v>
      </c>
      <c r="Q97" s="17">
        <v>0</v>
      </c>
      <c r="R97" s="17">
        <v>0</v>
      </c>
      <c r="S97" s="17">
        <v>0</v>
      </c>
      <c r="T97" s="17">
        <v>0</v>
      </c>
      <c r="U97" s="17">
        <v>0</v>
      </c>
      <c r="V97" s="17">
        <v>0</v>
      </c>
      <c r="W97" s="17">
        <v>0</v>
      </c>
      <c r="X97" s="17">
        <v>0</v>
      </c>
      <c r="Y97" s="17">
        <v>0</v>
      </c>
      <c r="Z97" s="17">
        <v>0</v>
      </c>
      <c r="AA97" s="17">
        <v>0</v>
      </c>
      <c r="AB97" s="17">
        <v>0</v>
      </c>
      <c r="AC97" s="17">
        <v>0</v>
      </c>
      <c r="AD97" s="17">
        <v>0</v>
      </c>
    </row>
    <row r="98" spans="1:30" hidden="1" outlineLevel="2" x14ac:dyDescent="0.2">
      <c r="A98" s="16" t="s">
        <v>70</v>
      </c>
      <c r="B98" s="16" t="s">
        <v>130</v>
      </c>
      <c r="C98" s="16" t="s">
        <v>287</v>
      </c>
      <c r="D98" s="17">
        <f t="shared" si="4"/>
        <v>0</v>
      </c>
      <c r="E98" s="17">
        <v>0</v>
      </c>
      <c r="F98" s="17">
        <v>0</v>
      </c>
      <c r="G98" s="17">
        <v>0</v>
      </c>
      <c r="H98" s="17">
        <v>0</v>
      </c>
      <c r="I98" s="17">
        <v>0</v>
      </c>
      <c r="J98" s="17">
        <v>0</v>
      </c>
      <c r="K98" s="17">
        <v>0</v>
      </c>
      <c r="L98" s="17">
        <v>0</v>
      </c>
      <c r="M98" s="17">
        <v>0</v>
      </c>
      <c r="N98" s="17">
        <v>0</v>
      </c>
      <c r="O98" s="17">
        <v>0</v>
      </c>
      <c r="P98" s="17">
        <v>0</v>
      </c>
      <c r="Q98" s="17">
        <v>0</v>
      </c>
      <c r="R98" s="17">
        <v>0</v>
      </c>
      <c r="S98" s="17">
        <v>0</v>
      </c>
      <c r="T98" s="17">
        <v>0</v>
      </c>
      <c r="U98" s="17">
        <v>0</v>
      </c>
      <c r="V98" s="17">
        <v>0</v>
      </c>
      <c r="W98" s="17">
        <v>0</v>
      </c>
      <c r="X98" s="17">
        <v>0</v>
      </c>
      <c r="Y98" s="17">
        <v>0</v>
      </c>
      <c r="Z98" s="17">
        <v>0</v>
      </c>
      <c r="AA98" s="17">
        <v>0</v>
      </c>
      <c r="AB98" s="17">
        <v>0</v>
      </c>
      <c r="AC98" s="17">
        <v>0</v>
      </c>
      <c r="AD98" s="17">
        <v>0</v>
      </c>
    </row>
    <row r="99" spans="1:30" hidden="1" outlineLevel="2" x14ac:dyDescent="0.2">
      <c r="A99" s="16" t="s">
        <v>70</v>
      </c>
      <c r="B99" s="16" t="s">
        <v>131</v>
      </c>
      <c r="C99" s="16" t="s">
        <v>288</v>
      </c>
      <c r="D99" s="17">
        <f t="shared" si="4"/>
        <v>0</v>
      </c>
      <c r="E99" s="17">
        <v>0</v>
      </c>
      <c r="F99" s="17">
        <v>0</v>
      </c>
      <c r="G99" s="17">
        <v>0</v>
      </c>
      <c r="H99" s="17">
        <v>0</v>
      </c>
      <c r="I99" s="17">
        <v>0</v>
      </c>
      <c r="J99" s="17">
        <v>0</v>
      </c>
      <c r="K99" s="17">
        <v>0</v>
      </c>
      <c r="L99" s="17">
        <v>0</v>
      </c>
      <c r="M99" s="17">
        <v>0</v>
      </c>
      <c r="N99" s="17">
        <v>0</v>
      </c>
      <c r="O99" s="17">
        <v>0</v>
      </c>
      <c r="P99" s="17">
        <v>0</v>
      </c>
      <c r="Q99" s="17">
        <v>0</v>
      </c>
      <c r="R99" s="17">
        <v>0</v>
      </c>
      <c r="S99" s="17">
        <v>0</v>
      </c>
      <c r="T99" s="17">
        <v>0</v>
      </c>
      <c r="U99" s="17">
        <v>0</v>
      </c>
      <c r="V99" s="17">
        <v>0</v>
      </c>
      <c r="W99" s="17">
        <v>0</v>
      </c>
      <c r="X99" s="17">
        <v>0</v>
      </c>
      <c r="Y99" s="17">
        <v>0</v>
      </c>
      <c r="Z99" s="17">
        <v>0</v>
      </c>
      <c r="AA99" s="17">
        <v>0</v>
      </c>
      <c r="AB99" s="17">
        <v>0</v>
      </c>
      <c r="AC99" s="17">
        <v>0</v>
      </c>
      <c r="AD99" s="17">
        <v>0</v>
      </c>
    </row>
    <row r="100" spans="1:30" ht="18" customHeight="1" outlineLevel="1" collapsed="1" x14ac:dyDescent="0.2">
      <c r="A100" s="16" t="s">
        <v>132</v>
      </c>
      <c r="B100" s="16"/>
      <c r="C100" s="18" t="s">
        <v>133</v>
      </c>
      <c r="D100" s="17">
        <f t="shared" ref="D100:AD100" si="5">SUBTOTAL(9,D39:D99)</f>
        <v>567085.79999999993</v>
      </c>
      <c r="E100" s="17">
        <f t="shared" si="5"/>
        <v>0</v>
      </c>
      <c r="F100" s="17">
        <f t="shared" si="5"/>
        <v>0</v>
      </c>
      <c r="G100" s="17">
        <f t="shared" si="5"/>
        <v>0</v>
      </c>
      <c r="H100" s="17">
        <f t="shared" si="5"/>
        <v>0</v>
      </c>
      <c r="I100" s="17">
        <f t="shared" si="5"/>
        <v>0</v>
      </c>
      <c r="J100" s="17">
        <f t="shared" si="5"/>
        <v>0</v>
      </c>
      <c r="K100" s="17">
        <f t="shared" si="5"/>
        <v>0</v>
      </c>
      <c r="L100" s="17">
        <f t="shared" si="5"/>
        <v>0</v>
      </c>
      <c r="M100" s="17">
        <f t="shared" si="5"/>
        <v>0</v>
      </c>
      <c r="N100" s="17">
        <f t="shared" si="5"/>
        <v>0</v>
      </c>
      <c r="O100" s="17">
        <f t="shared" si="5"/>
        <v>0</v>
      </c>
      <c r="P100" s="17">
        <f t="shared" si="5"/>
        <v>77484.850000000006</v>
      </c>
      <c r="Q100" s="17">
        <f t="shared" si="5"/>
        <v>1232.1500000000001</v>
      </c>
      <c r="R100" s="17">
        <f t="shared" si="5"/>
        <v>0</v>
      </c>
      <c r="S100" s="17">
        <f t="shared" si="5"/>
        <v>0</v>
      </c>
      <c r="T100" s="17">
        <f t="shared" si="5"/>
        <v>0</v>
      </c>
      <c r="U100" s="17">
        <f t="shared" si="5"/>
        <v>21424.199999999997</v>
      </c>
      <c r="V100" s="17">
        <f t="shared" si="5"/>
        <v>111978.04999999999</v>
      </c>
      <c r="W100" s="17">
        <f t="shared" si="5"/>
        <v>64537.770000000004</v>
      </c>
      <c r="X100" s="17">
        <f t="shared" si="5"/>
        <v>0</v>
      </c>
      <c r="Y100" s="17">
        <f t="shared" si="5"/>
        <v>244</v>
      </c>
      <c r="Z100" s="17">
        <f t="shared" si="5"/>
        <v>290184.77999999997</v>
      </c>
      <c r="AA100" s="17">
        <f t="shared" si="5"/>
        <v>0</v>
      </c>
      <c r="AB100" s="17">
        <f t="shared" si="5"/>
        <v>0</v>
      </c>
      <c r="AC100" s="17">
        <f t="shared" si="5"/>
        <v>0</v>
      </c>
      <c r="AD100" s="17">
        <f t="shared" si="5"/>
        <v>0</v>
      </c>
    </row>
    <row r="101" spans="1:30" hidden="1" outlineLevel="2" x14ac:dyDescent="0.2">
      <c r="A101" s="16" t="s">
        <v>134</v>
      </c>
      <c r="B101" s="16" t="s">
        <v>135</v>
      </c>
      <c r="C101" s="16" t="s">
        <v>289</v>
      </c>
      <c r="D101" s="17">
        <f t="shared" ref="D101:D127" si="6">SUM(E101:AD101)</f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7">
        <v>0</v>
      </c>
      <c r="Q101" s="17">
        <v>0</v>
      </c>
      <c r="R101" s="17">
        <v>0</v>
      </c>
      <c r="S101" s="17">
        <v>0</v>
      </c>
      <c r="T101" s="17">
        <v>0</v>
      </c>
      <c r="U101" s="17">
        <v>0</v>
      </c>
      <c r="V101" s="17">
        <v>0</v>
      </c>
      <c r="W101" s="17">
        <v>0</v>
      </c>
      <c r="X101" s="17">
        <v>0</v>
      </c>
      <c r="Y101" s="17">
        <v>0</v>
      </c>
      <c r="Z101" s="17">
        <v>0</v>
      </c>
      <c r="AA101" s="17">
        <v>0</v>
      </c>
      <c r="AB101" s="17">
        <v>0</v>
      </c>
      <c r="AC101" s="17">
        <v>0</v>
      </c>
      <c r="AD101" s="17">
        <v>0</v>
      </c>
    </row>
    <row r="102" spans="1:30" hidden="1" outlineLevel="2" x14ac:dyDescent="0.2">
      <c r="A102" s="16" t="s">
        <v>134</v>
      </c>
      <c r="B102" s="16" t="s">
        <v>136</v>
      </c>
      <c r="C102" s="16" t="s">
        <v>290</v>
      </c>
      <c r="D102" s="17">
        <f t="shared" si="6"/>
        <v>0</v>
      </c>
      <c r="E102" s="17">
        <v>0</v>
      </c>
      <c r="F102" s="17">
        <v>0</v>
      </c>
      <c r="G102" s="17">
        <v>0</v>
      </c>
      <c r="H102" s="17">
        <v>0</v>
      </c>
      <c r="I102" s="17">
        <v>0</v>
      </c>
      <c r="J102" s="17">
        <v>0</v>
      </c>
      <c r="K102" s="17">
        <v>0</v>
      </c>
      <c r="L102" s="17">
        <v>0</v>
      </c>
      <c r="M102" s="17">
        <v>0</v>
      </c>
      <c r="N102" s="17">
        <v>0</v>
      </c>
      <c r="O102" s="17">
        <v>0</v>
      </c>
      <c r="P102" s="17">
        <v>0</v>
      </c>
      <c r="Q102" s="17">
        <v>0</v>
      </c>
      <c r="R102" s="17">
        <v>0</v>
      </c>
      <c r="S102" s="17">
        <v>0</v>
      </c>
      <c r="T102" s="17">
        <v>0</v>
      </c>
      <c r="U102" s="17">
        <v>0</v>
      </c>
      <c r="V102" s="17">
        <v>0</v>
      </c>
      <c r="W102" s="17">
        <v>0</v>
      </c>
      <c r="X102" s="17">
        <v>0</v>
      </c>
      <c r="Y102" s="17">
        <v>0</v>
      </c>
      <c r="Z102" s="17">
        <v>0</v>
      </c>
      <c r="AA102" s="17">
        <v>0</v>
      </c>
      <c r="AB102" s="17">
        <v>0</v>
      </c>
      <c r="AC102" s="17">
        <v>0</v>
      </c>
      <c r="AD102" s="17">
        <v>0</v>
      </c>
    </row>
    <row r="103" spans="1:30" hidden="1" outlineLevel="2" x14ac:dyDescent="0.2">
      <c r="A103" s="16" t="s">
        <v>134</v>
      </c>
      <c r="B103" s="16" t="s">
        <v>137</v>
      </c>
      <c r="C103" s="16" t="s">
        <v>291</v>
      </c>
      <c r="D103" s="17">
        <f t="shared" si="6"/>
        <v>0</v>
      </c>
      <c r="E103" s="17">
        <v>0</v>
      </c>
      <c r="F103" s="17">
        <v>0</v>
      </c>
      <c r="G103" s="17">
        <v>0</v>
      </c>
      <c r="H103" s="17">
        <v>0</v>
      </c>
      <c r="I103" s="17">
        <v>0</v>
      </c>
      <c r="J103" s="17">
        <v>0</v>
      </c>
      <c r="K103" s="17">
        <v>0</v>
      </c>
      <c r="L103" s="17">
        <v>0</v>
      </c>
      <c r="M103" s="17">
        <v>0</v>
      </c>
      <c r="N103" s="17">
        <v>0</v>
      </c>
      <c r="O103" s="17">
        <v>0</v>
      </c>
      <c r="P103" s="17">
        <v>0</v>
      </c>
      <c r="Q103" s="17">
        <v>0</v>
      </c>
      <c r="R103" s="17">
        <v>0</v>
      </c>
      <c r="S103" s="17">
        <v>0</v>
      </c>
      <c r="T103" s="17">
        <v>0</v>
      </c>
      <c r="U103" s="17">
        <v>0</v>
      </c>
      <c r="V103" s="17">
        <v>0</v>
      </c>
      <c r="W103" s="17">
        <v>0</v>
      </c>
      <c r="X103" s="17">
        <v>0</v>
      </c>
      <c r="Y103" s="17">
        <v>0</v>
      </c>
      <c r="Z103" s="17">
        <v>0</v>
      </c>
      <c r="AA103" s="17">
        <v>0</v>
      </c>
      <c r="AB103" s="17">
        <v>0</v>
      </c>
      <c r="AC103" s="17">
        <v>0</v>
      </c>
      <c r="AD103" s="17">
        <v>0</v>
      </c>
    </row>
    <row r="104" spans="1:30" hidden="1" outlineLevel="2" x14ac:dyDescent="0.2">
      <c r="A104" s="16" t="s">
        <v>134</v>
      </c>
      <c r="B104" s="16" t="s">
        <v>138</v>
      </c>
      <c r="C104" s="16" t="s">
        <v>292</v>
      </c>
      <c r="D104" s="17">
        <f t="shared" si="6"/>
        <v>0</v>
      </c>
      <c r="E104" s="17">
        <v>0</v>
      </c>
      <c r="F104" s="17">
        <v>0</v>
      </c>
      <c r="G104" s="17">
        <v>0</v>
      </c>
      <c r="H104" s="17">
        <v>0</v>
      </c>
      <c r="I104" s="17">
        <v>0</v>
      </c>
      <c r="J104" s="17">
        <v>0</v>
      </c>
      <c r="K104" s="17">
        <v>0</v>
      </c>
      <c r="L104" s="17">
        <v>0</v>
      </c>
      <c r="M104" s="17">
        <v>0</v>
      </c>
      <c r="N104" s="17">
        <v>0</v>
      </c>
      <c r="O104" s="17">
        <v>0</v>
      </c>
      <c r="P104" s="17">
        <v>0</v>
      </c>
      <c r="Q104" s="17">
        <v>0</v>
      </c>
      <c r="R104" s="17">
        <v>0</v>
      </c>
      <c r="S104" s="17">
        <v>0</v>
      </c>
      <c r="T104" s="17">
        <v>0</v>
      </c>
      <c r="U104" s="17">
        <v>0</v>
      </c>
      <c r="V104" s="17">
        <v>0</v>
      </c>
      <c r="W104" s="17">
        <v>0</v>
      </c>
      <c r="X104" s="17">
        <v>0</v>
      </c>
      <c r="Y104" s="17">
        <v>0</v>
      </c>
      <c r="Z104" s="17">
        <v>0</v>
      </c>
      <c r="AA104" s="17">
        <v>0</v>
      </c>
      <c r="AB104" s="17">
        <v>0</v>
      </c>
      <c r="AC104" s="17">
        <v>0</v>
      </c>
      <c r="AD104" s="17">
        <v>0</v>
      </c>
    </row>
    <row r="105" spans="1:30" hidden="1" outlineLevel="2" x14ac:dyDescent="0.2">
      <c r="A105" s="16" t="s">
        <v>134</v>
      </c>
      <c r="B105" s="16" t="s">
        <v>139</v>
      </c>
      <c r="C105" s="16" t="s">
        <v>293</v>
      </c>
      <c r="D105" s="17">
        <f t="shared" si="6"/>
        <v>0</v>
      </c>
      <c r="E105" s="17">
        <v>0</v>
      </c>
      <c r="F105" s="17">
        <v>0</v>
      </c>
      <c r="G105" s="17">
        <v>0</v>
      </c>
      <c r="H105" s="17">
        <v>0</v>
      </c>
      <c r="I105" s="17">
        <v>0</v>
      </c>
      <c r="J105" s="17">
        <v>0</v>
      </c>
      <c r="K105" s="17">
        <v>0</v>
      </c>
      <c r="L105" s="17">
        <v>0</v>
      </c>
      <c r="M105" s="17">
        <v>0</v>
      </c>
      <c r="N105" s="17">
        <v>0</v>
      </c>
      <c r="O105" s="17">
        <v>0</v>
      </c>
      <c r="P105" s="17">
        <v>0</v>
      </c>
      <c r="Q105" s="17">
        <v>0</v>
      </c>
      <c r="R105" s="17">
        <v>0</v>
      </c>
      <c r="S105" s="17">
        <v>0</v>
      </c>
      <c r="T105" s="17">
        <v>0</v>
      </c>
      <c r="U105" s="17">
        <v>0</v>
      </c>
      <c r="V105" s="17">
        <v>0</v>
      </c>
      <c r="W105" s="17">
        <v>0</v>
      </c>
      <c r="X105" s="17">
        <v>0</v>
      </c>
      <c r="Y105" s="17">
        <v>0</v>
      </c>
      <c r="Z105" s="17">
        <v>0</v>
      </c>
      <c r="AA105" s="17">
        <v>0</v>
      </c>
      <c r="AB105" s="17">
        <v>0</v>
      </c>
      <c r="AC105" s="17">
        <v>0</v>
      </c>
      <c r="AD105" s="17">
        <v>0</v>
      </c>
    </row>
    <row r="106" spans="1:30" hidden="1" outlineLevel="2" x14ac:dyDescent="0.2">
      <c r="A106" s="16" t="s">
        <v>134</v>
      </c>
      <c r="B106" s="16" t="s">
        <v>140</v>
      </c>
      <c r="C106" s="16" t="s">
        <v>294</v>
      </c>
      <c r="D106" s="17">
        <f t="shared" si="6"/>
        <v>0</v>
      </c>
      <c r="E106" s="17">
        <v>0</v>
      </c>
      <c r="F106" s="17">
        <v>0</v>
      </c>
      <c r="G106" s="17">
        <v>0</v>
      </c>
      <c r="H106" s="17">
        <v>0</v>
      </c>
      <c r="I106" s="17">
        <v>0</v>
      </c>
      <c r="J106" s="17">
        <v>0</v>
      </c>
      <c r="K106" s="17">
        <v>0</v>
      </c>
      <c r="L106" s="17">
        <v>0</v>
      </c>
      <c r="M106" s="17">
        <v>0</v>
      </c>
      <c r="N106" s="17">
        <v>0</v>
      </c>
      <c r="O106" s="17">
        <v>0</v>
      </c>
      <c r="P106" s="17">
        <v>0</v>
      </c>
      <c r="Q106" s="17">
        <v>0</v>
      </c>
      <c r="R106" s="17">
        <v>0</v>
      </c>
      <c r="S106" s="17">
        <v>0</v>
      </c>
      <c r="T106" s="17">
        <v>0</v>
      </c>
      <c r="U106" s="17">
        <v>0</v>
      </c>
      <c r="V106" s="17">
        <v>0</v>
      </c>
      <c r="W106" s="17">
        <v>0</v>
      </c>
      <c r="X106" s="17">
        <v>0</v>
      </c>
      <c r="Y106" s="17">
        <v>0</v>
      </c>
      <c r="Z106" s="17">
        <v>0</v>
      </c>
      <c r="AA106" s="17">
        <v>0</v>
      </c>
      <c r="AB106" s="17">
        <v>0</v>
      </c>
      <c r="AC106" s="17">
        <v>0</v>
      </c>
      <c r="AD106" s="17">
        <v>0</v>
      </c>
    </row>
    <row r="107" spans="1:30" hidden="1" outlineLevel="2" x14ac:dyDescent="0.2">
      <c r="A107" s="16" t="s">
        <v>134</v>
      </c>
      <c r="B107" s="16" t="s">
        <v>141</v>
      </c>
      <c r="C107" s="16" t="s">
        <v>295</v>
      </c>
      <c r="D107" s="17">
        <f t="shared" si="6"/>
        <v>32734.52</v>
      </c>
      <c r="E107" s="17">
        <v>0</v>
      </c>
      <c r="F107" s="17">
        <v>0</v>
      </c>
      <c r="G107" s="17">
        <v>0</v>
      </c>
      <c r="H107" s="17">
        <v>0</v>
      </c>
      <c r="I107" s="17">
        <v>0</v>
      </c>
      <c r="J107" s="17">
        <v>0</v>
      </c>
      <c r="K107" s="17">
        <v>0</v>
      </c>
      <c r="L107" s="17">
        <v>0</v>
      </c>
      <c r="M107" s="17">
        <v>0</v>
      </c>
      <c r="N107" s="17">
        <v>0</v>
      </c>
      <c r="O107" s="17">
        <v>0</v>
      </c>
      <c r="P107" s="17">
        <v>0</v>
      </c>
      <c r="Q107" s="17">
        <v>1724.46</v>
      </c>
      <c r="R107" s="17">
        <v>0</v>
      </c>
      <c r="S107" s="17">
        <v>0</v>
      </c>
      <c r="T107" s="17">
        <v>0</v>
      </c>
      <c r="U107" s="17">
        <v>0</v>
      </c>
      <c r="V107" s="17">
        <v>0</v>
      </c>
      <c r="W107" s="17">
        <v>0</v>
      </c>
      <c r="X107" s="17">
        <v>0</v>
      </c>
      <c r="Y107" s="17">
        <v>0</v>
      </c>
      <c r="Z107" s="17">
        <v>31010.06</v>
      </c>
      <c r="AA107" s="17">
        <v>0</v>
      </c>
      <c r="AB107" s="17">
        <v>0</v>
      </c>
      <c r="AC107" s="17">
        <v>0</v>
      </c>
      <c r="AD107" s="17">
        <v>0</v>
      </c>
    </row>
    <row r="108" spans="1:30" hidden="1" outlineLevel="2" x14ac:dyDescent="0.2">
      <c r="A108" s="16" t="s">
        <v>134</v>
      </c>
      <c r="B108" s="16" t="s">
        <v>142</v>
      </c>
      <c r="C108" s="16" t="s">
        <v>296</v>
      </c>
      <c r="D108" s="17">
        <f t="shared" si="6"/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7">
        <v>0</v>
      </c>
      <c r="Q108" s="17">
        <v>0</v>
      </c>
      <c r="R108" s="17">
        <v>0</v>
      </c>
      <c r="S108" s="17">
        <v>0</v>
      </c>
      <c r="T108" s="17">
        <v>0</v>
      </c>
      <c r="U108" s="17">
        <v>0</v>
      </c>
      <c r="V108" s="17">
        <v>0</v>
      </c>
      <c r="W108" s="17">
        <v>0</v>
      </c>
      <c r="X108" s="17">
        <v>0</v>
      </c>
      <c r="Y108" s="17">
        <v>0</v>
      </c>
      <c r="Z108" s="17">
        <v>0</v>
      </c>
      <c r="AA108" s="17">
        <v>0</v>
      </c>
      <c r="AB108" s="17">
        <v>0</v>
      </c>
      <c r="AC108" s="17">
        <v>0</v>
      </c>
      <c r="AD108" s="17">
        <v>0</v>
      </c>
    </row>
    <row r="109" spans="1:30" hidden="1" outlineLevel="2" x14ac:dyDescent="0.2">
      <c r="A109" s="16" t="s">
        <v>134</v>
      </c>
      <c r="B109" s="16" t="s">
        <v>143</v>
      </c>
      <c r="C109" s="16" t="s">
        <v>297</v>
      </c>
      <c r="D109" s="17">
        <f t="shared" si="6"/>
        <v>0</v>
      </c>
      <c r="E109" s="17">
        <v>0</v>
      </c>
      <c r="F109" s="17">
        <v>0</v>
      </c>
      <c r="G109" s="17">
        <v>0</v>
      </c>
      <c r="H109" s="17">
        <v>0</v>
      </c>
      <c r="I109" s="17">
        <v>0</v>
      </c>
      <c r="J109" s="17">
        <v>0</v>
      </c>
      <c r="K109" s="17">
        <v>0</v>
      </c>
      <c r="L109" s="17">
        <v>0</v>
      </c>
      <c r="M109" s="17">
        <v>0</v>
      </c>
      <c r="N109" s="17">
        <v>0</v>
      </c>
      <c r="O109" s="17">
        <v>0</v>
      </c>
      <c r="P109" s="17">
        <v>0</v>
      </c>
      <c r="Q109" s="17">
        <v>0</v>
      </c>
      <c r="R109" s="17">
        <v>0</v>
      </c>
      <c r="S109" s="17">
        <v>0</v>
      </c>
      <c r="T109" s="17">
        <v>0</v>
      </c>
      <c r="U109" s="17">
        <v>0</v>
      </c>
      <c r="V109" s="17">
        <v>0</v>
      </c>
      <c r="W109" s="17">
        <v>0</v>
      </c>
      <c r="X109" s="17">
        <v>0</v>
      </c>
      <c r="Y109" s="17">
        <v>0</v>
      </c>
      <c r="Z109" s="17">
        <v>0</v>
      </c>
      <c r="AA109" s="17">
        <v>0</v>
      </c>
      <c r="AB109" s="17">
        <v>0</v>
      </c>
      <c r="AC109" s="17">
        <v>0</v>
      </c>
      <c r="AD109" s="17">
        <v>0</v>
      </c>
    </row>
    <row r="110" spans="1:30" hidden="1" outlineLevel="2" x14ac:dyDescent="0.2">
      <c r="A110" s="16" t="s">
        <v>134</v>
      </c>
      <c r="B110" s="16" t="s">
        <v>144</v>
      </c>
      <c r="C110" s="16" t="s">
        <v>298</v>
      </c>
      <c r="D110" s="17">
        <f t="shared" si="6"/>
        <v>26459.27</v>
      </c>
      <c r="E110" s="17">
        <v>0</v>
      </c>
      <c r="F110" s="17">
        <v>0</v>
      </c>
      <c r="G110" s="17">
        <v>0</v>
      </c>
      <c r="H110" s="17">
        <v>0</v>
      </c>
      <c r="I110" s="17">
        <v>0</v>
      </c>
      <c r="J110" s="17">
        <v>0</v>
      </c>
      <c r="K110" s="17">
        <v>0</v>
      </c>
      <c r="L110" s="17">
        <v>0</v>
      </c>
      <c r="M110" s="17">
        <v>0</v>
      </c>
      <c r="N110" s="17">
        <v>0</v>
      </c>
      <c r="O110" s="17">
        <v>0</v>
      </c>
      <c r="P110" s="17">
        <v>0</v>
      </c>
      <c r="Q110" s="17">
        <v>1392.97</v>
      </c>
      <c r="R110" s="17">
        <v>0</v>
      </c>
      <c r="S110" s="17">
        <v>0</v>
      </c>
      <c r="T110" s="17">
        <v>0</v>
      </c>
      <c r="U110" s="17">
        <v>0</v>
      </c>
      <c r="V110" s="17">
        <v>0</v>
      </c>
      <c r="W110" s="17">
        <v>0</v>
      </c>
      <c r="X110" s="17">
        <v>0</v>
      </c>
      <c r="Y110" s="17">
        <v>0</v>
      </c>
      <c r="Z110" s="17">
        <v>25066.3</v>
      </c>
      <c r="AA110" s="17">
        <v>0</v>
      </c>
      <c r="AB110" s="17">
        <v>0</v>
      </c>
      <c r="AC110" s="17">
        <v>0</v>
      </c>
      <c r="AD110" s="17">
        <v>0</v>
      </c>
    </row>
    <row r="111" spans="1:30" hidden="1" outlineLevel="2" x14ac:dyDescent="0.2">
      <c r="A111" s="16" t="s">
        <v>134</v>
      </c>
      <c r="B111" s="16" t="s">
        <v>145</v>
      </c>
      <c r="C111" s="16" t="s">
        <v>299</v>
      </c>
      <c r="D111" s="17">
        <f t="shared" si="6"/>
        <v>0</v>
      </c>
      <c r="E111" s="17">
        <v>0</v>
      </c>
      <c r="F111" s="17">
        <v>0</v>
      </c>
      <c r="G111" s="17">
        <v>0</v>
      </c>
      <c r="H111" s="17">
        <v>0</v>
      </c>
      <c r="I111" s="17">
        <v>0</v>
      </c>
      <c r="J111" s="17">
        <v>0</v>
      </c>
      <c r="K111" s="17">
        <v>0</v>
      </c>
      <c r="L111" s="17">
        <v>0</v>
      </c>
      <c r="M111" s="17">
        <v>0</v>
      </c>
      <c r="N111" s="17">
        <v>0</v>
      </c>
      <c r="O111" s="17">
        <v>0</v>
      </c>
      <c r="P111" s="17">
        <v>0</v>
      </c>
      <c r="Q111" s="17">
        <v>0</v>
      </c>
      <c r="R111" s="17">
        <v>0</v>
      </c>
      <c r="S111" s="17">
        <v>0</v>
      </c>
      <c r="T111" s="17">
        <v>0</v>
      </c>
      <c r="U111" s="17">
        <v>0</v>
      </c>
      <c r="V111" s="17">
        <v>0</v>
      </c>
      <c r="W111" s="17">
        <v>0</v>
      </c>
      <c r="X111" s="17">
        <v>0</v>
      </c>
      <c r="Y111" s="17">
        <v>0</v>
      </c>
      <c r="Z111" s="17">
        <v>0</v>
      </c>
      <c r="AA111" s="17">
        <v>0</v>
      </c>
      <c r="AB111" s="17">
        <v>0</v>
      </c>
      <c r="AC111" s="17">
        <v>0</v>
      </c>
      <c r="AD111" s="17">
        <v>0</v>
      </c>
    </row>
    <row r="112" spans="1:30" hidden="1" outlineLevel="2" x14ac:dyDescent="0.2">
      <c r="A112" s="16" t="s">
        <v>134</v>
      </c>
      <c r="B112" s="16" t="s">
        <v>146</v>
      </c>
      <c r="C112" s="16" t="s">
        <v>300</v>
      </c>
      <c r="D112" s="17">
        <f t="shared" si="6"/>
        <v>0</v>
      </c>
      <c r="E112" s="17">
        <v>0</v>
      </c>
      <c r="F112" s="17">
        <v>0</v>
      </c>
      <c r="G112" s="17">
        <v>0</v>
      </c>
      <c r="H112" s="17">
        <v>0</v>
      </c>
      <c r="I112" s="17">
        <v>0</v>
      </c>
      <c r="J112" s="17">
        <v>0</v>
      </c>
      <c r="K112" s="17">
        <v>0</v>
      </c>
      <c r="L112" s="17">
        <v>0</v>
      </c>
      <c r="M112" s="17">
        <v>0</v>
      </c>
      <c r="N112" s="17">
        <v>0</v>
      </c>
      <c r="O112" s="17">
        <v>0</v>
      </c>
      <c r="P112" s="17">
        <v>0</v>
      </c>
      <c r="Q112" s="17">
        <v>0</v>
      </c>
      <c r="R112" s="17">
        <v>0</v>
      </c>
      <c r="S112" s="17">
        <v>0</v>
      </c>
      <c r="T112" s="17">
        <v>0</v>
      </c>
      <c r="U112" s="17">
        <v>0</v>
      </c>
      <c r="V112" s="17">
        <v>0</v>
      </c>
      <c r="W112" s="17">
        <v>0</v>
      </c>
      <c r="X112" s="17">
        <v>0</v>
      </c>
      <c r="Y112" s="17">
        <v>0</v>
      </c>
      <c r="Z112" s="17">
        <v>0</v>
      </c>
      <c r="AA112" s="17">
        <v>0</v>
      </c>
      <c r="AB112" s="17">
        <v>0</v>
      </c>
      <c r="AC112" s="17">
        <v>0</v>
      </c>
      <c r="AD112" s="17">
        <v>0</v>
      </c>
    </row>
    <row r="113" spans="1:30" hidden="1" outlineLevel="2" x14ac:dyDescent="0.2">
      <c r="A113" s="16" t="s">
        <v>134</v>
      </c>
      <c r="B113" s="16" t="s">
        <v>147</v>
      </c>
      <c r="C113" s="16" t="s">
        <v>301</v>
      </c>
      <c r="D113" s="17">
        <f t="shared" si="6"/>
        <v>0</v>
      </c>
      <c r="E113" s="17">
        <v>0</v>
      </c>
      <c r="F113" s="17">
        <v>0</v>
      </c>
      <c r="G113" s="17">
        <v>0</v>
      </c>
      <c r="H113" s="17">
        <v>0</v>
      </c>
      <c r="I113" s="17">
        <v>0</v>
      </c>
      <c r="J113" s="17">
        <v>0</v>
      </c>
      <c r="K113" s="17">
        <v>0</v>
      </c>
      <c r="L113" s="17">
        <v>0</v>
      </c>
      <c r="M113" s="17">
        <v>0</v>
      </c>
      <c r="N113" s="17">
        <v>0</v>
      </c>
      <c r="O113" s="17">
        <v>0</v>
      </c>
      <c r="P113" s="17">
        <v>0</v>
      </c>
      <c r="Q113" s="17">
        <v>0</v>
      </c>
      <c r="R113" s="17">
        <v>0</v>
      </c>
      <c r="S113" s="17">
        <v>0</v>
      </c>
      <c r="T113" s="17">
        <v>0</v>
      </c>
      <c r="U113" s="17">
        <v>0</v>
      </c>
      <c r="V113" s="17">
        <v>0</v>
      </c>
      <c r="W113" s="17">
        <v>0</v>
      </c>
      <c r="X113" s="17">
        <v>0</v>
      </c>
      <c r="Y113" s="17">
        <v>0</v>
      </c>
      <c r="Z113" s="17">
        <v>0</v>
      </c>
      <c r="AA113" s="17">
        <v>0</v>
      </c>
      <c r="AB113" s="17">
        <v>0</v>
      </c>
      <c r="AC113" s="17">
        <v>0</v>
      </c>
      <c r="AD113" s="17">
        <v>0</v>
      </c>
    </row>
    <row r="114" spans="1:30" hidden="1" outlineLevel="2" x14ac:dyDescent="0.2">
      <c r="A114" s="16" t="s">
        <v>134</v>
      </c>
      <c r="B114" s="16" t="s">
        <v>148</v>
      </c>
      <c r="C114" s="16" t="s">
        <v>302</v>
      </c>
      <c r="D114" s="17">
        <f t="shared" si="6"/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7">
        <v>0</v>
      </c>
      <c r="Q114" s="17">
        <v>0</v>
      </c>
      <c r="R114" s="17">
        <v>0</v>
      </c>
      <c r="S114" s="17">
        <v>0</v>
      </c>
      <c r="T114" s="17">
        <v>0</v>
      </c>
      <c r="U114" s="17">
        <v>0</v>
      </c>
      <c r="V114" s="17">
        <v>0</v>
      </c>
      <c r="W114" s="17">
        <v>0</v>
      </c>
      <c r="X114" s="17">
        <v>0</v>
      </c>
      <c r="Y114" s="17">
        <v>0</v>
      </c>
      <c r="Z114" s="17">
        <v>0</v>
      </c>
      <c r="AA114" s="17">
        <v>0</v>
      </c>
      <c r="AB114" s="17">
        <v>0</v>
      </c>
      <c r="AC114" s="17">
        <v>0</v>
      </c>
      <c r="AD114" s="17">
        <v>0</v>
      </c>
    </row>
    <row r="115" spans="1:30" hidden="1" outlineLevel="2" x14ac:dyDescent="0.2">
      <c r="A115" s="16" t="s">
        <v>134</v>
      </c>
      <c r="B115" s="16" t="s">
        <v>149</v>
      </c>
      <c r="C115" s="16" t="s">
        <v>303</v>
      </c>
      <c r="D115" s="17">
        <f t="shared" si="6"/>
        <v>0</v>
      </c>
      <c r="E115" s="17">
        <v>0</v>
      </c>
      <c r="F115" s="17">
        <v>0</v>
      </c>
      <c r="G115" s="17">
        <v>0</v>
      </c>
      <c r="H115" s="17">
        <v>0</v>
      </c>
      <c r="I115" s="17">
        <v>0</v>
      </c>
      <c r="J115" s="17">
        <v>0</v>
      </c>
      <c r="K115" s="17">
        <v>0</v>
      </c>
      <c r="L115" s="17">
        <v>0</v>
      </c>
      <c r="M115" s="17">
        <v>0</v>
      </c>
      <c r="N115" s="17">
        <v>0</v>
      </c>
      <c r="O115" s="17">
        <v>0</v>
      </c>
      <c r="P115" s="17">
        <v>0</v>
      </c>
      <c r="Q115" s="17">
        <v>0</v>
      </c>
      <c r="R115" s="17">
        <v>0</v>
      </c>
      <c r="S115" s="17">
        <v>0</v>
      </c>
      <c r="T115" s="17">
        <v>0</v>
      </c>
      <c r="U115" s="17">
        <v>0</v>
      </c>
      <c r="V115" s="17">
        <v>0</v>
      </c>
      <c r="W115" s="17">
        <v>0</v>
      </c>
      <c r="X115" s="17">
        <v>0</v>
      </c>
      <c r="Y115" s="17">
        <v>0</v>
      </c>
      <c r="Z115" s="17">
        <v>0</v>
      </c>
      <c r="AA115" s="17">
        <v>0</v>
      </c>
      <c r="AB115" s="17">
        <v>0</v>
      </c>
      <c r="AC115" s="17">
        <v>0</v>
      </c>
      <c r="AD115" s="17">
        <v>0</v>
      </c>
    </row>
    <row r="116" spans="1:30" hidden="1" outlineLevel="2" x14ac:dyDescent="0.2">
      <c r="A116" s="16" t="s">
        <v>134</v>
      </c>
      <c r="B116" s="16" t="s">
        <v>150</v>
      </c>
      <c r="C116" s="16" t="s">
        <v>304</v>
      </c>
      <c r="D116" s="17">
        <f t="shared" si="6"/>
        <v>177766.19</v>
      </c>
      <c r="E116" s="17">
        <v>0</v>
      </c>
      <c r="F116" s="17">
        <v>0</v>
      </c>
      <c r="G116" s="17">
        <v>0</v>
      </c>
      <c r="H116" s="17">
        <v>0</v>
      </c>
      <c r="I116" s="17">
        <v>0</v>
      </c>
      <c r="J116" s="17">
        <v>0</v>
      </c>
      <c r="K116" s="17">
        <v>0</v>
      </c>
      <c r="L116" s="17">
        <v>0</v>
      </c>
      <c r="M116" s="17">
        <v>0</v>
      </c>
      <c r="N116" s="17">
        <v>0</v>
      </c>
      <c r="O116" s="17">
        <v>0</v>
      </c>
      <c r="P116" s="17">
        <v>28580.33</v>
      </c>
      <c r="Q116" s="17">
        <v>0</v>
      </c>
      <c r="R116" s="17">
        <v>0</v>
      </c>
      <c r="S116" s="17">
        <v>0</v>
      </c>
      <c r="T116" s="17">
        <v>0</v>
      </c>
      <c r="U116" s="17">
        <v>0</v>
      </c>
      <c r="V116" s="17">
        <v>93842.51</v>
      </c>
      <c r="W116" s="17">
        <v>55343.35</v>
      </c>
      <c r="X116" s="17">
        <v>0</v>
      </c>
      <c r="Y116" s="17">
        <v>0</v>
      </c>
      <c r="Z116" s="17">
        <v>0</v>
      </c>
      <c r="AA116" s="17">
        <v>0</v>
      </c>
      <c r="AB116" s="17">
        <v>0</v>
      </c>
      <c r="AC116" s="17">
        <v>0</v>
      </c>
      <c r="AD116" s="17">
        <v>0</v>
      </c>
    </row>
    <row r="117" spans="1:30" hidden="1" outlineLevel="2" x14ac:dyDescent="0.2">
      <c r="A117" s="16" t="s">
        <v>134</v>
      </c>
      <c r="B117" s="1" t="s">
        <v>151</v>
      </c>
      <c r="C117" s="16" t="s">
        <v>305</v>
      </c>
      <c r="D117" s="17">
        <f t="shared" si="6"/>
        <v>64065.62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7">
        <v>0</v>
      </c>
      <c r="Q117" s="17">
        <v>0</v>
      </c>
      <c r="R117" s="17">
        <v>0</v>
      </c>
      <c r="S117" s="17">
        <v>0</v>
      </c>
      <c r="T117" s="17">
        <v>0</v>
      </c>
      <c r="U117" s="17">
        <v>0</v>
      </c>
      <c r="V117" s="17">
        <v>64065.62</v>
      </c>
      <c r="W117" s="17">
        <v>0</v>
      </c>
      <c r="X117" s="17">
        <v>0</v>
      </c>
      <c r="Y117" s="17">
        <v>0</v>
      </c>
      <c r="Z117" s="17">
        <v>0</v>
      </c>
      <c r="AA117" s="17">
        <v>0</v>
      </c>
      <c r="AB117" s="17">
        <v>0</v>
      </c>
      <c r="AC117" s="17">
        <v>0</v>
      </c>
      <c r="AD117" s="17">
        <v>0</v>
      </c>
    </row>
    <row r="118" spans="1:30" hidden="1" outlineLevel="2" x14ac:dyDescent="0.2">
      <c r="A118" s="16" t="s">
        <v>134</v>
      </c>
      <c r="B118" s="1" t="s">
        <v>152</v>
      </c>
      <c r="C118" s="16" t="s">
        <v>306</v>
      </c>
      <c r="D118" s="17">
        <f t="shared" si="6"/>
        <v>0</v>
      </c>
      <c r="E118" s="17">
        <v>0</v>
      </c>
      <c r="F118" s="17">
        <v>0</v>
      </c>
      <c r="G118" s="17">
        <v>0</v>
      </c>
      <c r="H118" s="17">
        <v>0</v>
      </c>
      <c r="I118" s="17">
        <v>0</v>
      </c>
      <c r="J118" s="17">
        <v>0</v>
      </c>
      <c r="K118" s="17">
        <v>0</v>
      </c>
      <c r="L118" s="17">
        <v>0</v>
      </c>
      <c r="M118" s="17">
        <v>0</v>
      </c>
      <c r="N118" s="17">
        <v>0</v>
      </c>
      <c r="O118" s="17">
        <v>0</v>
      </c>
      <c r="P118" s="17">
        <v>0</v>
      </c>
      <c r="Q118" s="17">
        <v>0</v>
      </c>
      <c r="R118" s="17">
        <v>0</v>
      </c>
      <c r="S118" s="17">
        <v>0</v>
      </c>
      <c r="T118" s="17">
        <v>0</v>
      </c>
      <c r="U118" s="17">
        <v>0</v>
      </c>
      <c r="V118" s="17">
        <v>0</v>
      </c>
      <c r="W118" s="17">
        <v>0</v>
      </c>
      <c r="X118" s="17">
        <v>0</v>
      </c>
      <c r="Y118" s="17">
        <v>0</v>
      </c>
      <c r="Z118" s="17">
        <v>0</v>
      </c>
      <c r="AA118" s="17">
        <v>0</v>
      </c>
      <c r="AB118" s="17">
        <v>0</v>
      </c>
      <c r="AC118" s="17">
        <v>0</v>
      </c>
      <c r="AD118" s="17">
        <v>0</v>
      </c>
    </row>
    <row r="119" spans="1:30" hidden="1" outlineLevel="2" x14ac:dyDescent="0.2">
      <c r="A119" s="16" t="s">
        <v>134</v>
      </c>
      <c r="B119" s="1" t="s">
        <v>153</v>
      </c>
      <c r="C119" s="16" t="s">
        <v>307</v>
      </c>
      <c r="D119" s="17">
        <f t="shared" si="6"/>
        <v>1026.78</v>
      </c>
      <c r="E119" s="17">
        <v>0</v>
      </c>
      <c r="F119" s="17">
        <v>0</v>
      </c>
      <c r="G119" s="17">
        <v>0</v>
      </c>
      <c r="H119" s="17">
        <v>0</v>
      </c>
      <c r="I119" s="17">
        <v>0</v>
      </c>
      <c r="J119" s="17">
        <v>0</v>
      </c>
      <c r="K119" s="17">
        <v>0</v>
      </c>
      <c r="L119" s="17">
        <v>0</v>
      </c>
      <c r="M119" s="17">
        <v>0</v>
      </c>
      <c r="N119" s="17">
        <v>0</v>
      </c>
      <c r="O119" s="17">
        <v>0</v>
      </c>
      <c r="P119" s="17">
        <v>0</v>
      </c>
      <c r="Q119" s="17">
        <v>0</v>
      </c>
      <c r="R119" s="17">
        <v>0</v>
      </c>
      <c r="S119" s="17">
        <v>0</v>
      </c>
      <c r="T119" s="17">
        <v>0</v>
      </c>
      <c r="U119" s="17">
        <v>0</v>
      </c>
      <c r="V119" s="17">
        <v>0</v>
      </c>
      <c r="W119" s="17">
        <v>0</v>
      </c>
      <c r="X119" s="17">
        <v>0</v>
      </c>
      <c r="Y119" s="17">
        <v>1026.78</v>
      </c>
      <c r="Z119" s="17">
        <v>0</v>
      </c>
      <c r="AA119" s="17">
        <v>0</v>
      </c>
      <c r="AB119" s="17">
        <v>0</v>
      </c>
      <c r="AC119" s="17">
        <v>0</v>
      </c>
      <c r="AD119" s="17">
        <v>0</v>
      </c>
    </row>
    <row r="120" spans="1:30" hidden="1" outlineLevel="2" x14ac:dyDescent="0.2">
      <c r="A120" s="16" t="s">
        <v>134</v>
      </c>
      <c r="B120" s="1" t="s">
        <v>154</v>
      </c>
      <c r="C120" s="16" t="s">
        <v>308</v>
      </c>
      <c r="D120" s="17">
        <f t="shared" si="6"/>
        <v>0</v>
      </c>
      <c r="E120" s="17">
        <v>0</v>
      </c>
      <c r="F120" s="17">
        <v>0</v>
      </c>
      <c r="G120" s="17">
        <v>0</v>
      </c>
      <c r="H120" s="17">
        <v>0</v>
      </c>
      <c r="I120" s="17">
        <v>0</v>
      </c>
      <c r="J120" s="17">
        <v>0</v>
      </c>
      <c r="K120" s="17">
        <v>0</v>
      </c>
      <c r="L120" s="17">
        <v>0</v>
      </c>
      <c r="M120" s="17">
        <v>0</v>
      </c>
      <c r="N120" s="17">
        <v>0</v>
      </c>
      <c r="O120" s="17">
        <v>0</v>
      </c>
      <c r="P120" s="17">
        <v>0</v>
      </c>
      <c r="Q120" s="17">
        <v>0</v>
      </c>
      <c r="R120" s="17">
        <v>0</v>
      </c>
      <c r="S120" s="17">
        <v>0</v>
      </c>
      <c r="T120" s="17">
        <v>0</v>
      </c>
      <c r="U120" s="17">
        <v>0</v>
      </c>
      <c r="V120" s="17">
        <v>0</v>
      </c>
      <c r="W120" s="17">
        <v>0</v>
      </c>
      <c r="X120" s="17">
        <v>0</v>
      </c>
      <c r="Y120" s="17">
        <v>0</v>
      </c>
      <c r="Z120" s="17">
        <v>0</v>
      </c>
      <c r="AA120" s="17">
        <v>0</v>
      </c>
      <c r="AB120" s="17">
        <v>0</v>
      </c>
      <c r="AC120" s="17">
        <v>0</v>
      </c>
      <c r="AD120" s="17">
        <v>0</v>
      </c>
    </row>
    <row r="121" spans="1:30" hidden="1" outlineLevel="2" x14ac:dyDescent="0.2">
      <c r="A121" s="16" t="s">
        <v>134</v>
      </c>
      <c r="B121" s="1" t="s">
        <v>155</v>
      </c>
      <c r="C121" s="16" t="s">
        <v>309</v>
      </c>
      <c r="D121" s="17">
        <f t="shared" si="6"/>
        <v>464599.73</v>
      </c>
      <c r="E121" s="17">
        <v>0</v>
      </c>
      <c r="F121" s="17">
        <v>0</v>
      </c>
      <c r="G121" s="17">
        <v>0</v>
      </c>
      <c r="H121" s="17">
        <v>0</v>
      </c>
      <c r="I121" s="17">
        <v>0</v>
      </c>
      <c r="J121" s="17">
        <v>0</v>
      </c>
      <c r="K121" s="17">
        <v>0</v>
      </c>
      <c r="L121" s="17">
        <v>0</v>
      </c>
      <c r="M121" s="17">
        <v>0</v>
      </c>
      <c r="N121" s="17">
        <v>0</v>
      </c>
      <c r="O121" s="17">
        <v>0</v>
      </c>
      <c r="P121" s="17">
        <v>303140.19</v>
      </c>
      <c r="Q121" s="17">
        <v>0</v>
      </c>
      <c r="R121" s="17">
        <v>0</v>
      </c>
      <c r="S121" s="17">
        <v>0</v>
      </c>
      <c r="T121" s="17">
        <v>0</v>
      </c>
      <c r="U121" s="17">
        <v>116333.26000000001</v>
      </c>
      <c r="V121" s="17">
        <v>0</v>
      </c>
      <c r="W121" s="17">
        <v>45126.28</v>
      </c>
      <c r="X121" s="17">
        <v>0</v>
      </c>
      <c r="Y121" s="17">
        <v>0</v>
      </c>
      <c r="Z121" s="17">
        <v>0</v>
      </c>
      <c r="AA121" s="17">
        <v>0</v>
      </c>
      <c r="AB121" s="17">
        <v>0</v>
      </c>
      <c r="AC121" s="17">
        <v>0</v>
      </c>
      <c r="AD121" s="17">
        <v>0</v>
      </c>
    </row>
    <row r="122" spans="1:30" hidden="1" outlineLevel="2" x14ac:dyDescent="0.2">
      <c r="A122" s="16" t="s">
        <v>134</v>
      </c>
      <c r="B122" s="1" t="s">
        <v>156</v>
      </c>
      <c r="C122" s="16" t="s">
        <v>310</v>
      </c>
      <c r="D122" s="17">
        <f t="shared" si="6"/>
        <v>282785.78999999998</v>
      </c>
      <c r="E122" s="17">
        <v>0</v>
      </c>
      <c r="F122" s="17">
        <v>0</v>
      </c>
      <c r="G122" s="17">
        <v>0</v>
      </c>
      <c r="H122" s="17">
        <v>0</v>
      </c>
      <c r="I122" s="17">
        <v>0</v>
      </c>
      <c r="J122" s="17">
        <v>0</v>
      </c>
      <c r="K122" s="17">
        <v>0</v>
      </c>
      <c r="L122" s="17">
        <v>0</v>
      </c>
      <c r="M122" s="17">
        <v>0</v>
      </c>
      <c r="N122" s="17">
        <v>0</v>
      </c>
      <c r="O122" s="17">
        <v>0</v>
      </c>
      <c r="P122" s="17">
        <v>0</v>
      </c>
      <c r="Q122" s="17">
        <v>0</v>
      </c>
      <c r="R122" s="17">
        <v>0</v>
      </c>
      <c r="S122" s="17">
        <v>0</v>
      </c>
      <c r="T122" s="17">
        <v>0</v>
      </c>
      <c r="U122" s="17">
        <v>0</v>
      </c>
      <c r="V122" s="17">
        <v>279742.13</v>
      </c>
      <c r="W122" s="17">
        <v>3043.6600000000003</v>
      </c>
      <c r="X122" s="17">
        <v>0</v>
      </c>
      <c r="Y122" s="17">
        <v>0</v>
      </c>
      <c r="Z122" s="17">
        <v>0</v>
      </c>
      <c r="AA122" s="17">
        <v>0</v>
      </c>
      <c r="AB122" s="17">
        <v>0</v>
      </c>
      <c r="AC122" s="17">
        <v>0</v>
      </c>
      <c r="AD122" s="17">
        <v>0</v>
      </c>
    </row>
    <row r="123" spans="1:30" hidden="1" outlineLevel="2" x14ac:dyDescent="0.2">
      <c r="A123" s="16" t="s">
        <v>134</v>
      </c>
      <c r="B123" s="1" t="s">
        <v>157</v>
      </c>
      <c r="C123" s="16" t="s">
        <v>311</v>
      </c>
      <c r="D123" s="17">
        <f t="shared" si="6"/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</row>
    <row r="124" spans="1:30" hidden="1" outlineLevel="2" x14ac:dyDescent="0.2">
      <c r="A124" s="16" t="s">
        <v>134</v>
      </c>
      <c r="B124" s="1" t="s">
        <v>158</v>
      </c>
      <c r="C124" s="16" t="s">
        <v>312</v>
      </c>
      <c r="D124" s="17">
        <f t="shared" si="6"/>
        <v>292186.18</v>
      </c>
      <c r="E124" s="17">
        <v>0</v>
      </c>
      <c r="F124" s="17">
        <v>0</v>
      </c>
      <c r="G124" s="17">
        <v>0</v>
      </c>
      <c r="H124" s="17">
        <v>0</v>
      </c>
      <c r="I124" s="17">
        <v>0</v>
      </c>
      <c r="J124" s="17">
        <v>0</v>
      </c>
      <c r="K124" s="17">
        <v>0</v>
      </c>
      <c r="L124" s="17">
        <v>0</v>
      </c>
      <c r="M124" s="17">
        <v>0</v>
      </c>
      <c r="N124" s="17">
        <v>0</v>
      </c>
      <c r="O124" s="17">
        <v>0</v>
      </c>
      <c r="P124" s="17">
        <v>0</v>
      </c>
      <c r="Q124" s="17">
        <v>0</v>
      </c>
      <c r="R124" s="17">
        <v>0</v>
      </c>
      <c r="S124" s="17">
        <v>0</v>
      </c>
      <c r="T124" s="17">
        <v>0</v>
      </c>
      <c r="U124" s="17">
        <v>0</v>
      </c>
      <c r="V124" s="17">
        <v>0</v>
      </c>
      <c r="W124" s="17">
        <v>292186.18</v>
      </c>
      <c r="X124" s="17">
        <v>0</v>
      </c>
      <c r="Y124" s="17">
        <v>0</v>
      </c>
      <c r="Z124" s="17">
        <v>0</v>
      </c>
      <c r="AA124" s="17">
        <v>0</v>
      </c>
      <c r="AB124" s="17">
        <v>0</v>
      </c>
      <c r="AC124" s="17">
        <v>0</v>
      </c>
      <c r="AD124" s="17">
        <v>0</v>
      </c>
    </row>
    <row r="125" spans="1:30" hidden="1" outlineLevel="2" x14ac:dyDescent="0.2">
      <c r="A125" s="16" t="s">
        <v>134</v>
      </c>
      <c r="B125" s="1" t="s">
        <v>159</v>
      </c>
      <c r="C125" s="16" t="s">
        <v>313</v>
      </c>
      <c r="D125" s="17">
        <f t="shared" si="6"/>
        <v>0</v>
      </c>
      <c r="E125" s="17">
        <v>0</v>
      </c>
      <c r="F125" s="17">
        <v>0</v>
      </c>
      <c r="G125" s="17">
        <v>0</v>
      </c>
      <c r="H125" s="17">
        <v>0</v>
      </c>
      <c r="I125" s="17">
        <v>0</v>
      </c>
      <c r="J125" s="17">
        <v>0</v>
      </c>
      <c r="K125" s="17">
        <v>0</v>
      </c>
      <c r="L125" s="17">
        <v>0</v>
      </c>
      <c r="M125" s="17">
        <v>0</v>
      </c>
      <c r="N125" s="17">
        <v>0</v>
      </c>
      <c r="O125" s="17">
        <v>0</v>
      </c>
      <c r="P125" s="17">
        <v>0</v>
      </c>
      <c r="Q125" s="17">
        <v>0</v>
      </c>
      <c r="R125" s="17">
        <v>0</v>
      </c>
      <c r="S125" s="17">
        <v>0</v>
      </c>
      <c r="T125" s="17">
        <v>0</v>
      </c>
      <c r="U125" s="17">
        <v>0</v>
      </c>
      <c r="V125" s="17">
        <v>0</v>
      </c>
      <c r="W125" s="17">
        <v>0</v>
      </c>
      <c r="X125" s="17">
        <v>0</v>
      </c>
      <c r="Y125" s="17">
        <v>0</v>
      </c>
      <c r="Z125" s="17">
        <v>0</v>
      </c>
      <c r="AA125" s="17">
        <v>0</v>
      </c>
      <c r="AB125" s="17">
        <v>0</v>
      </c>
      <c r="AC125" s="17">
        <v>0</v>
      </c>
      <c r="AD125" s="17">
        <v>0</v>
      </c>
    </row>
    <row r="126" spans="1:30" hidden="1" outlineLevel="2" x14ac:dyDescent="0.2">
      <c r="A126" s="16" t="s">
        <v>134</v>
      </c>
      <c r="B126" s="1" t="s">
        <v>160</v>
      </c>
      <c r="C126" s="16" t="s">
        <v>314</v>
      </c>
      <c r="D126" s="17">
        <f t="shared" si="6"/>
        <v>473570.62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7">
        <v>0</v>
      </c>
      <c r="Q126" s="17">
        <v>5.0599999999999996</v>
      </c>
      <c r="R126" s="17">
        <v>0</v>
      </c>
      <c r="S126" s="17">
        <v>0</v>
      </c>
      <c r="T126" s="17">
        <v>0</v>
      </c>
      <c r="U126" s="17">
        <v>0</v>
      </c>
      <c r="V126" s="17">
        <v>0</v>
      </c>
      <c r="W126" s="17">
        <v>0</v>
      </c>
      <c r="X126" s="17">
        <v>0</v>
      </c>
      <c r="Y126" s="17">
        <v>0</v>
      </c>
      <c r="Z126" s="17">
        <v>473565.56</v>
      </c>
      <c r="AA126" s="17">
        <v>0</v>
      </c>
      <c r="AB126" s="17">
        <v>0</v>
      </c>
      <c r="AC126" s="17">
        <v>0</v>
      </c>
      <c r="AD126" s="17">
        <v>0</v>
      </c>
    </row>
    <row r="127" spans="1:30" hidden="1" outlineLevel="2" x14ac:dyDescent="0.2">
      <c r="A127" s="16" t="s">
        <v>134</v>
      </c>
      <c r="B127" s="1" t="s">
        <v>161</v>
      </c>
      <c r="C127" s="16" t="s">
        <v>315</v>
      </c>
      <c r="D127" s="17">
        <f t="shared" si="6"/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7">
        <v>0</v>
      </c>
      <c r="Q127" s="17">
        <v>0</v>
      </c>
      <c r="R127" s="17">
        <v>0</v>
      </c>
      <c r="S127" s="17">
        <v>0</v>
      </c>
      <c r="T127" s="17">
        <v>0</v>
      </c>
      <c r="U127" s="17">
        <v>0</v>
      </c>
      <c r="V127" s="17">
        <v>0</v>
      </c>
      <c r="W127" s="17">
        <v>0</v>
      </c>
      <c r="X127" s="17">
        <v>0</v>
      </c>
      <c r="Y127" s="17">
        <v>0</v>
      </c>
      <c r="Z127" s="17">
        <v>0</v>
      </c>
      <c r="AA127" s="17">
        <v>0</v>
      </c>
      <c r="AB127" s="17">
        <v>0</v>
      </c>
      <c r="AC127" s="17">
        <v>0</v>
      </c>
      <c r="AD127" s="17">
        <v>0</v>
      </c>
    </row>
    <row r="128" spans="1:30" ht="18" customHeight="1" outlineLevel="1" collapsed="1" x14ac:dyDescent="0.2">
      <c r="A128" s="16" t="s">
        <v>162</v>
      </c>
      <c r="C128" s="18" t="s">
        <v>163</v>
      </c>
      <c r="D128" s="17">
        <f t="shared" ref="D128:AD128" si="7">SUBTOTAL(9,D101:D127)</f>
        <v>1815194.7000000002</v>
      </c>
      <c r="E128" s="17">
        <f t="shared" si="7"/>
        <v>0</v>
      </c>
      <c r="F128" s="17">
        <f t="shared" si="7"/>
        <v>0</v>
      </c>
      <c r="G128" s="17">
        <f t="shared" si="7"/>
        <v>0</v>
      </c>
      <c r="H128" s="17">
        <f t="shared" si="7"/>
        <v>0</v>
      </c>
      <c r="I128" s="17">
        <f t="shared" si="7"/>
        <v>0</v>
      </c>
      <c r="J128" s="17">
        <f t="shared" si="7"/>
        <v>0</v>
      </c>
      <c r="K128" s="17">
        <f t="shared" si="7"/>
        <v>0</v>
      </c>
      <c r="L128" s="17">
        <f t="shared" si="7"/>
        <v>0</v>
      </c>
      <c r="M128" s="17">
        <f t="shared" si="7"/>
        <v>0</v>
      </c>
      <c r="N128" s="17">
        <f t="shared" si="7"/>
        <v>0</v>
      </c>
      <c r="O128" s="17">
        <f t="shared" si="7"/>
        <v>0</v>
      </c>
      <c r="P128" s="17">
        <f t="shared" si="7"/>
        <v>331720.52</v>
      </c>
      <c r="Q128" s="17">
        <f t="shared" si="7"/>
        <v>3122.4900000000002</v>
      </c>
      <c r="R128" s="17">
        <f t="shared" si="7"/>
        <v>0</v>
      </c>
      <c r="S128" s="17">
        <f t="shared" si="7"/>
        <v>0</v>
      </c>
      <c r="T128" s="17">
        <f t="shared" si="7"/>
        <v>0</v>
      </c>
      <c r="U128" s="17">
        <f t="shared" si="7"/>
        <v>116333.26000000001</v>
      </c>
      <c r="V128" s="17">
        <f t="shared" si="7"/>
        <v>437650.26</v>
      </c>
      <c r="W128" s="17">
        <f t="shared" si="7"/>
        <v>395699.47</v>
      </c>
      <c r="X128" s="17">
        <f t="shared" si="7"/>
        <v>0</v>
      </c>
      <c r="Y128" s="17">
        <f t="shared" si="7"/>
        <v>1026.78</v>
      </c>
      <c r="Z128" s="17">
        <f t="shared" si="7"/>
        <v>529641.92000000004</v>
      </c>
      <c r="AA128" s="17">
        <f t="shared" si="7"/>
        <v>0</v>
      </c>
      <c r="AB128" s="17">
        <f t="shared" si="7"/>
        <v>0</v>
      </c>
      <c r="AC128" s="17">
        <f t="shared" si="7"/>
        <v>0</v>
      </c>
      <c r="AD128" s="17">
        <f t="shared" si="7"/>
        <v>0</v>
      </c>
    </row>
    <row r="129" spans="1:30" hidden="1" outlineLevel="2" x14ac:dyDescent="0.2">
      <c r="A129" s="16" t="s">
        <v>164</v>
      </c>
      <c r="B129" s="1" t="s">
        <v>165</v>
      </c>
      <c r="C129" s="16" t="s">
        <v>316</v>
      </c>
      <c r="D129" s="17">
        <f t="shared" ref="D129:D134" si="8">SUM(E129:AD129)</f>
        <v>0</v>
      </c>
      <c r="E129" s="17">
        <v>0</v>
      </c>
      <c r="F129" s="17">
        <v>0</v>
      </c>
      <c r="G129" s="17">
        <v>0</v>
      </c>
      <c r="H129" s="17">
        <v>0</v>
      </c>
      <c r="I129" s="17">
        <v>0</v>
      </c>
      <c r="J129" s="17">
        <v>0</v>
      </c>
      <c r="K129" s="17">
        <v>0</v>
      </c>
      <c r="L129" s="17">
        <v>0</v>
      </c>
      <c r="M129" s="17">
        <v>0</v>
      </c>
      <c r="N129" s="17">
        <v>0</v>
      </c>
      <c r="O129" s="17">
        <v>0</v>
      </c>
      <c r="P129" s="17">
        <v>0</v>
      </c>
      <c r="Q129" s="17">
        <v>0</v>
      </c>
      <c r="R129" s="17">
        <v>0</v>
      </c>
      <c r="S129" s="17">
        <v>0</v>
      </c>
      <c r="T129" s="17">
        <v>0</v>
      </c>
      <c r="U129" s="17">
        <v>0</v>
      </c>
      <c r="V129" s="17">
        <v>0</v>
      </c>
      <c r="W129" s="17">
        <v>0</v>
      </c>
      <c r="X129" s="17">
        <v>0</v>
      </c>
      <c r="Y129" s="17">
        <v>0</v>
      </c>
      <c r="Z129" s="17">
        <v>0</v>
      </c>
      <c r="AA129" s="17">
        <v>0</v>
      </c>
      <c r="AB129" s="17">
        <v>0</v>
      </c>
      <c r="AC129" s="17">
        <v>0</v>
      </c>
      <c r="AD129" s="17">
        <v>0</v>
      </c>
    </row>
    <row r="130" spans="1:30" hidden="1" outlineLevel="2" x14ac:dyDescent="0.2">
      <c r="A130" s="16" t="s">
        <v>164</v>
      </c>
      <c r="B130" s="1" t="s">
        <v>166</v>
      </c>
      <c r="C130" s="16" t="s">
        <v>317</v>
      </c>
      <c r="D130" s="17">
        <f t="shared" si="8"/>
        <v>81845.450000000012</v>
      </c>
      <c r="E130" s="17">
        <v>0</v>
      </c>
      <c r="F130" s="17">
        <v>0</v>
      </c>
      <c r="G130" s="17">
        <v>0</v>
      </c>
      <c r="H130" s="17">
        <v>0</v>
      </c>
      <c r="I130" s="17">
        <v>0</v>
      </c>
      <c r="J130" s="17">
        <v>0</v>
      </c>
      <c r="K130" s="17">
        <v>0</v>
      </c>
      <c r="L130" s="17">
        <v>0</v>
      </c>
      <c r="M130" s="17">
        <v>0</v>
      </c>
      <c r="N130" s="17">
        <v>0</v>
      </c>
      <c r="O130" s="17">
        <v>0</v>
      </c>
      <c r="P130" s="17">
        <v>0</v>
      </c>
      <c r="Q130" s="17">
        <v>382.83</v>
      </c>
      <c r="R130" s="17">
        <v>0</v>
      </c>
      <c r="S130" s="17">
        <v>0</v>
      </c>
      <c r="T130" s="17">
        <v>0</v>
      </c>
      <c r="U130" s="17">
        <v>0</v>
      </c>
      <c r="V130" s="17">
        <v>9975.3799999999992</v>
      </c>
      <c r="W130" s="17">
        <v>0</v>
      </c>
      <c r="X130" s="17">
        <v>0</v>
      </c>
      <c r="Y130" s="17">
        <v>0</v>
      </c>
      <c r="Z130" s="17">
        <v>71487.240000000005</v>
      </c>
      <c r="AA130" s="17">
        <v>0</v>
      </c>
      <c r="AB130" s="17">
        <v>0</v>
      </c>
      <c r="AC130" s="17">
        <v>0</v>
      </c>
      <c r="AD130" s="17">
        <v>0</v>
      </c>
    </row>
    <row r="131" spans="1:30" hidden="1" outlineLevel="2" x14ac:dyDescent="0.2">
      <c r="A131" s="16" t="s">
        <v>164</v>
      </c>
      <c r="B131" s="1" t="s">
        <v>167</v>
      </c>
      <c r="C131" s="16" t="s">
        <v>318</v>
      </c>
      <c r="D131" s="17">
        <f t="shared" si="8"/>
        <v>211.28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7">
        <v>0</v>
      </c>
      <c r="Q131" s="17">
        <v>0</v>
      </c>
      <c r="R131" s="17">
        <v>0</v>
      </c>
      <c r="S131" s="17">
        <v>0</v>
      </c>
      <c r="T131" s="17">
        <v>0</v>
      </c>
      <c r="U131" s="17">
        <v>0</v>
      </c>
      <c r="V131" s="17">
        <v>0</v>
      </c>
      <c r="W131" s="17">
        <v>0</v>
      </c>
      <c r="X131" s="17">
        <v>0</v>
      </c>
      <c r="Y131" s="17">
        <v>211.28</v>
      </c>
      <c r="Z131" s="17">
        <v>0</v>
      </c>
      <c r="AA131" s="17">
        <v>0</v>
      </c>
      <c r="AB131" s="17">
        <v>0</v>
      </c>
      <c r="AC131" s="17">
        <v>0</v>
      </c>
      <c r="AD131" s="17">
        <v>0</v>
      </c>
    </row>
    <row r="132" spans="1:30" hidden="1" outlineLevel="2" x14ac:dyDescent="0.2">
      <c r="A132" s="16" t="s">
        <v>164</v>
      </c>
      <c r="B132" s="1" t="s">
        <v>168</v>
      </c>
      <c r="C132" s="16" t="s">
        <v>319</v>
      </c>
      <c r="D132" s="17">
        <f t="shared" si="8"/>
        <v>196125.59000000003</v>
      </c>
      <c r="E132" s="17">
        <v>0</v>
      </c>
      <c r="F132" s="17">
        <v>0</v>
      </c>
      <c r="G132" s="17">
        <v>0</v>
      </c>
      <c r="H132" s="17">
        <v>0</v>
      </c>
      <c r="I132" s="17">
        <v>0</v>
      </c>
      <c r="J132" s="17">
        <v>0</v>
      </c>
      <c r="K132" s="17">
        <v>0</v>
      </c>
      <c r="L132" s="17">
        <v>0</v>
      </c>
      <c r="M132" s="17">
        <v>0</v>
      </c>
      <c r="N132" s="17">
        <v>0</v>
      </c>
      <c r="O132" s="17">
        <v>0</v>
      </c>
      <c r="P132" s="17">
        <v>56385.35</v>
      </c>
      <c r="Q132" s="17">
        <v>0</v>
      </c>
      <c r="R132" s="17">
        <v>0</v>
      </c>
      <c r="S132" s="17">
        <v>0</v>
      </c>
      <c r="T132" s="17">
        <v>0</v>
      </c>
      <c r="U132" s="17">
        <v>19790.97</v>
      </c>
      <c r="V132" s="17">
        <v>60478.13</v>
      </c>
      <c r="W132" s="17">
        <v>59471.14</v>
      </c>
      <c r="X132" s="17">
        <v>0</v>
      </c>
      <c r="Y132" s="17">
        <v>0</v>
      </c>
      <c r="Z132" s="17">
        <v>0</v>
      </c>
      <c r="AA132" s="17">
        <v>0</v>
      </c>
      <c r="AB132" s="17">
        <v>0</v>
      </c>
      <c r="AC132" s="17">
        <v>0</v>
      </c>
      <c r="AD132" s="17">
        <v>0</v>
      </c>
    </row>
    <row r="133" spans="1:30" hidden="1" outlineLevel="2" x14ac:dyDescent="0.2">
      <c r="A133" s="16" t="s">
        <v>164</v>
      </c>
      <c r="B133" s="1" t="s">
        <v>169</v>
      </c>
      <c r="C133" s="16" t="s">
        <v>320</v>
      </c>
      <c r="D133" s="17">
        <f t="shared" si="8"/>
        <v>0</v>
      </c>
      <c r="E133" s="17">
        <v>0</v>
      </c>
      <c r="F133" s="17">
        <v>0</v>
      </c>
      <c r="G133" s="17">
        <v>0</v>
      </c>
      <c r="H133" s="17">
        <v>0</v>
      </c>
      <c r="I133" s="17">
        <v>0</v>
      </c>
      <c r="J133" s="17">
        <v>0</v>
      </c>
      <c r="K133" s="17">
        <v>0</v>
      </c>
      <c r="L133" s="17">
        <v>0</v>
      </c>
      <c r="M133" s="17">
        <v>0</v>
      </c>
      <c r="N133" s="17">
        <v>0</v>
      </c>
      <c r="O133" s="17">
        <v>0</v>
      </c>
      <c r="P133" s="17">
        <v>0</v>
      </c>
      <c r="Q133" s="17">
        <v>0</v>
      </c>
      <c r="R133" s="17">
        <v>0</v>
      </c>
      <c r="S133" s="17">
        <v>0</v>
      </c>
      <c r="T133" s="17">
        <v>0</v>
      </c>
      <c r="U133" s="17">
        <v>0</v>
      </c>
      <c r="V133" s="17">
        <v>0</v>
      </c>
      <c r="W133" s="17">
        <v>0</v>
      </c>
      <c r="X133" s="17">
        <v>0</v>
      </c>
      <c r="Y133" s="17">
        <v>0</v>
      </c>
      <c r="Z133" s="17">
        <v>0</v>
      </c>
      <c r="AA133" s="17">
        <v>0</v>
      </c>
      <c r="AB133" s="17">
        <v>0</v>
      </c>
      <c r="AC133" s="17">
        <v>0</v>
      </c>
      <c r="AD133" s="17">
        <v>0</v>
      </c>
    </row>
    <row r="134" spans="1:30" hidden="1" outlineLevel="2" x14ac:dyDescent="0.2">
      <c r="A134" s="16" t="s">
        <v>164</v>
      </c>
      <c r="B134" s="1" t="s">
        <v>170</v>
      </c>
      <c r="C134" s="16" t="s">
        <v>321</v>
      </c>
      <c r="D134" s="17">
        <f t="shared" si="8"/>
        <v>0</v>
      </c>
      <c r="E134" s="17">
        <v>0</v>
      </c>
      <c r="F134" s="17">
        <v>0</v>
      </c>
      <c r="G134" s="17">
        <v>0</v>
      </c>
      <c r="H134" s="17">
        <v>0</v>
      </c>
      <c r="I134" s="17">
        <v>0</v>
      </c>
      <c r="J134" s="17">
        <v>0</v>
      </c>
      <c r="K134" s="17">
        <v>0</v>
      </c>
      <c r="L134" s="17">
        <v>0</v>
      </c>
      <c r="M134" s="17">
        <v>0</v>
      </c>
      <c r="N134" s="17">
        <v>0</v>
      </c>
      <c r="O134" s="17">
        <v>0</v>
      </c>
      <c r="P134" s="17">
        <v>0</v>
      </c>
      <c r="Q134" s="17">
        <v>0</v>
      </c>
      <c r="R134" s="17">
        <v>0</v>
      </c>
      <c r="S134" s="17">
        <v>0</v>
      </c>
      <c r="T134" s="17">
        <v>0</v>
      </c>
      <c r="U134" s="17">
        <v>0</v>
      </c>
      <c r="V134" s="17">
        <v>0</v>
      </c>
      <c r="W134" s="17">
        <v>0</v>
      </c>
      <c r="X134" s="17">
        <v>0</v>
      </c>
      <c r="Y134" s="17">
        <v>0</v>
      </c>
      <c r="Z134" s="17">
        <v>0</v>
      </c>
      <c r="AA134" s="17">
        <v>0</v>
      </c>
      <c r="AB134" s="17">
        <v>0</v>
      </c>
      <c r="AC134" s="17">
        <v>0</v>
      </c>
      <c r="AD134" s="17">
        <v>0</v>
      </c>
    </row>
    <row r="135" spans="1:30" ht="18" customHeight="1" outlineLevel="1" collapsed="1" x14ac:dyDescent="0.2">
      <c r="A135" s="16" t="s">
        <v>171</v>
      </c>
      <c r="C135" s="18" t="s">
        <v>172</v>
      </c>
      <c r="D135" s="17">
        <f t="shared" ref="D135:AD135" si="9">SUBTOTAL(9,D129:D134)</f>
        <v>278182.32000000007</v>
      </c>
      <c r="E135" s="17">
        <f t="shared" si="9"/>
        <v>0</v>
      </c>
      <c r="F135" s="17">
        <f t="shared" si="9"/>
        <v>0</v>
      </c>
      <c r="G135" s="17">
        <f t="shared" si="9"/>
        <v>0</v>
      </c>
      <c r="H135" s="17">
        <f t="shared" si="9"/>
        <v>0</v>
      </c>
      <c r="I135" s="17">
        <f t="shared" si="9"/>
        <v>0</v>
      </c>
      <c r="J135" s="17">
        <f t="shared" si="9"/>
        <v>0</v>
      </c>
      <c r="K135" s="17">
        <f t="shared" si="9"/>
        <v>0</v>
      </c>
      <c r="L135" s="17">
        <f t="shared" si="9"/>
        <v>0</v>
      </c>
      <c r="M135" s="17">
        <f t="shared" si="9"/>
        <v>0</v>
      </c>
      <c r="N135" s="17">
        <f t="shared" si="9"/>
        <v>0</v>
      </c>
      <c r="O135" s="17">
        <f t="shared" si="9"/>
        <v>0</v>
      </c>
      <c r="P135" s="17">
        <f t="shared" si="9"/>
        <v>56385.35</v>
      </c>
      <c r="Q135" s="17">
        <f t="shared" si="9"/>
        <v>382.83</v>
      </c>
      <c r="R135" s="17">
        <f t="shared" si="9"/>
        <v>0</v>
      </c>
      <c r="S135" s="17">
        <f t="shared" si="9"/>
        <v>0</v>
      </c>
      <c r="T135" s="17">
        <f t="shared" si="9"/>
        <v>0</v>
      </c>
      <c r="U135" s="17">
        <f t="shared" si="9"/>
        <v>19790.97</v>
      </c>
      <c r="V135" s="17">
        <f t="shared" si="9"/>
        <v>70453.509999999995</v>
      </c>
      <c r="W135" s="17">
        <f t="shared" si="9"/>
        <v>59471.14</v>
      </c>
      <c r="X135" s="17">
        <f t="shared" si="9"/>
        <v>0</v>
      </c>
      <c r="Y135" s="17">
        <f t="shared" si="9"/>
        <v>211.28</v>
      </c>
      <c r="Z135" s="17">
        <f t="shared" si="9"/>
        <v>71487.240000000005</v>
      </c>
      <c r="AA135" s="17">
        <f t="shared" si="9"/>
        <v>0</v>
      </c>
      <c r="AB135" s="17">
        <f t="shared" si="9"/>
        <v>0</v>
      </c>
      <c r="AC135" s="17">
        <f t="shared" si="9"/>
        <v>0</v>
      </c>
      <c r="AD135" s="17">
        <f t="shared" si="9"/>
        <v>0</v>
      </c>
    </row>
    <row r="136" spans="1:30" hidden="1" outlineLevel="2" x14ac:dyDescent="0.2">
      <c r="A136" s="16" t="s">
        <v>173</v>
      </c>
      <c r="B136" s="1" t="s">
        <v>174</v>
      </c>
      <c r="C136" s="16" t="s">
        <v>322</v>
      </c>
      <c r="D136" s="17">
        <f t="shared" ref="D136:D140" si="10">SUM(E136:AD136)</f>
        <v>28870.840000000004</v>
      </c>
      <c r="E136" s="17">
        <v>0</v>
      </c>
      <c r="F136" s="17">
        <v>0</v>
      </c>
      <c r="G136" s="17">
        <v>0</v>
      </c>
      <c r="H136" s="17">
        <v>0</v>
      </c>
      <c r="I136" s="17">
        <v>0</v>
      </c>
      <c r="J136" s="17">
        <v>0</v>
      </c>
      <c r="K136" s="17">
        <v>0</v>
      </c>
      <c r="L136" s="17">
        <v>0</v>
      </c>
      <c r="M136" s="17">
        <v>0</v>
      </c>
      <c r="N136" s="17">
        <v>0</v>
      </c>
      <c r="O136" s="17">
        <v>0</v>
      </c>
      <c r="P136" s="17">
        <v>5504.83</v>
      </c>
      <c r="Q136" s="17">
        <v>45.43</v>
      </c>
      <c r="R136" s="17">
        <v>0</v>
      </c>
      <c r="S136" s="17">
        <v>0</v>
      </c>
      <c r="T136" s="17">
        <v>0</v>
      </c>
      <c r="U136" s="17">
        <v>1932.3000000000002</v>
      </c>
      <c r="V136" s="17">
        <v>7088.47</v>
      </c>
      <c r="W136" s="17">
        <v>5800.59</v>
      </c>
      <c r="X136" s="17">
        <v>0</v>
      </c>
      <c r="Y136" s="17">
        <v>19.440000000000001</v>
      </c>
      <c r="Z136" s="17">
        <v>8479.7800000000007</v>
      </c>
      <c r="AA136" s="17">
        <v>0</v>
      </c>
      <c r="AB136" s="17">
        <v>0</v>
      </c>
      <c r="AC136" s="17">
        <v>0</v>
      </c>
      <c r="AD136" s="17">
        <v>0</v>
      </c>
    </row>
    <row r="137" spans="1:30" hidden="1" outlineLevel="2" x14ac:dyDescent="0.2">
      <c r="A137" s="16" t="s">
        <v>173</v>
      </c>
      <c r="B137" s="1" t="s">
        <v>175</v>
      </c>
      <c r="C137" s="16" t="s">
        <v>323</v>
      </c>
      <c r="D137" s="17">
        <f t="shared" si="10"/>
        <v>1665.9399999999998</v>
      </c>
      <c r="E137" s="17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7">
        <v>0</v>
      </c>
      <c r="Q137" s="17">
        <v>0</v>
      </c>
      <c r="R137" s="17">
        <v>0</v>
      </c>
      <c r="S137" s="17">
        <v>0</v>
      </c>
      <c r="T137" s="17">
        <v>0</v>
      </c>
      <c r="U137" s="17">
        <v>0</v>
      </c>
      <c r="V137" s="17">
        <v>950.68</v>
      </c>
      <c r="W137" s="17">
        <v>711.93</v>
      </c>
      <c r="X137" s="17">
        <v>0</v>
      </c>
      <c r="Y137" s="17">
        <v>3.33</v>
      </c>
      <c r="Z137" s="17">
        <v>0</v>
      </c>
      <c r="AA137" s="17">
        <v>0</v>
      </c>
      <c r="AB137" s="17">
        <v>0</v>
      </c>
      <c r="AC137" s="17">
        <v>0</v>
      </c>
      <c r="AD137" s="17">
        <v>0</v>
      </c>
    </row>
    <row r="138" spans="1:30" hidden="1" outlineLevel="2" x14ac:dyDescent="0.2">
      <c r="A138" s="16" t="s">
        <v>173</v>
      </c>
      <c r="B138" s="1" t="s">
        <v>176</v>
      </c>
      <c r="C138" s="16" t="s">
        <v>324</v>
      </c>
      <c r="D138" s="17">
        <f t="shared" si="10"/>
        <v>9404.92</v>
      </c>
      <c r="E138" s="17">
        <v>0</v>
      </c>
      <c r="F138" s="17">
        <v>0</v>
      </c>
      <c r="G138" s="17">
        <v>0</v>
      </c>
      <c r="H138" s="17">
        <v>0</v>
      </c>
      <c r="I138" s="17">
        <v>0</v>
      </c>
      <c r="J138" s="17">
        <v>0</v>
      </c>
      <c r="K138" s="17">
        <v>0</v>
      </c>
      <c r="L138" s="17">
        <v>0</v>
      </c>
      <c r="M138" s="17">
        <v>0</v>
      </c>
      <c r="N138" s="17">
        <v>0</v>
      </c>
      <c r="O138" s="17">
        <v>0</v>
      </c>
      <c r="P138" s="17">
        <v>2165.48</v>
      </c>
      <c r="Q138" s="17">
        <v>0.03</v>
      </c>
      <c r="R138" s="17">
        <v>0</v>
      </c>
      <c r="S138" s="17">
        <v>0</v>
      </c>
      <c r="T138" s="17">
        <v>0</v>
      </c>
      <c r="U138" s="17">
        <v>760.01</v>
      </c>
      <c r="V138" s="17">
        <v>2788.54</v>
      </c>
      <c r="W138" s="17">
        <v>668.52</v>
      </c>
      <c r="X138" s="17">
        <v>0</v>
      </c>
      <c r="Y138" s="17">
        <v>7.65</v>
      </c>
      <c r="Z138" s="17">
        <v>3014.69</v>
      </c>
      <c r="AA138" s="17">
        <v>0</v>
      </c>
      <c r="AB138" s="17">
        <v>0</v>
      </c>
      <c r="AC138" s="17">
        <v>0</v>
      </c>
      <c r="AD138" s="17">
        <v>0</v>
      </c>
    </row>
    <row r="139" spans="1:30" hidden="1" outlineLevel="2" x14ac:dyDescent="0.2">
      <c r="A139" s="16" t="s">
        <v>173</v>
      </c>
      <c r="B139" s="1" t="s">
        <v>177</v>
      </c>
      <c r="C139" s="16" t="s">
        <v>325</v>
      </c>
      <c r="D139" s="17">
        <f t="shared" si="10"/>
        <v>4193.5200000000004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7">
        <v>0</v>
      </c>
      <c r="Q139" s="17">
        <v>0.03</v>
      </c>
      <c r="R139" s="17">
        <v>0</v>
      </c>
      <c r="S139" s="17">
        <v>0</v>
      </c>
      <c r="T139" s="17">
        <v>0</v>
      </c>
      <c r="U139" s="17">
        <v>0</v>
      </c>
      <c r="V139" s="17">
        <v>1751.22</v>
      </c>
      <c r="W139" s="17">
        <v>14.98</v>
      </c>
      <c r="X139" s="17">
        <v>0</v>
      </c>
      <c r="Y139" s="17">
        <v>6.14</v>
      </c>
      <c r="Z139" s="17">
        <v>2421.15</v>
      </c>
      <c r="AA139" s="17">
        <v>0</v>
      </c>
      <c r="AB139" s="17">
        <v>0</v>
      </c>
      <c r="AC139" s="17">
        <v>0</v>
      </c>
      <c r="AD139" s="17">
        <v>0</v>
      </c>
    </row>
    <row r="140" spans="1:30" hidden="1" outlineLevel="2" x14ac:dyDescent="0.2">
      <c r="A140" s="16" t="s">
        <v>173</v>
      </c>
      <c r="B140" s="1" t="s">
        <v>178</v>
      </c>
      <c r="C140" s="16" t="s">
        <v>326</v>
      </c>
      <c r="D140" s="17">
        <f t="shared" si="10"/>
        <v>2345.6099999999997</v>
      </c>
      <c r="E140" s="17">
        <v>0</v>
      </c>
      <c r="F140" s="17">
        <v>0</v>
      </c>
      <c r="G140" s="17">
        <v>0</v>
      </c>
      <c r="H140" s="17">
        <v>0</v>
      </c>
      <c r="I140" s="17">
        <v>0</v>
      </c>
      <c r="J140" s="17">
        <v>0</v>
      </c>
      <c r="K140" s="17">
        <v>0</v>
      </c>
      <c r="L140" s="17">
        <v>0</v>
      </c>
      <c r="M140" s="17">
        <v>0</v>
      </c>
      <c r="N140" s="17">
        <v>0</v>
      </c>
      <c r="O140" s="17">
        <v>0</v>
      </c>
      <c r="P140" s="17">
        <v>567.62</v>
      </c>
      <c r="Q140" s="17">
        <v>0.01</v>
      </c>
      <c r="R140" s="17">
        <v>0</v>
      </c>
      <c r="S140" s="17">
        <v>0</v>
      </c>
      <c r="T140" s="17">
        <v>0</v>
      </c>
      <c r="U140" s="17">
        <v>199.23999999999998</v>
      </c>
      <c r="V140" s="17">
        <v>608.91</v>
      </c>
      <c r="W140" s="17">
        <v>177.52</v>
      </c>
      <c r="X140" s="17">
        <v>0</v>
      </c>
      <c r="Y140" s="17">
        <v>2</v>
      </c>
      <c r="Z140" s="17">
        <v>790.31</v>
      </c>
      <c r="AA140" s="17">
        <v>0</v>
      </c>
      <c r="AB140" s="17">
        <v>0</v>
      </c>
      <c r="AC140" s="17">
        <v>0</v>
      </c>
      <c r="AD140" s="17">
        <v>0</v>
      </c>
    </row>
    <row r="141" spans="1:30" ht="18" customHeight="1" outlineLevel="1" collapsed="1" x14ac:dyDescent="0.2">
      <c r="A141" s="16" t="s">
        <v>179</v>
      </c>
      <c r="C141" s="7" t="s">
        <v>180</v>
      </c>
      <c r="D141" s="17">
        <f t="shared" ref="D141:AD141" si="11">SUBTOTAL(9,D136:D140)</f>
        <v>46480.83</v>
      </c>
      <c r="E141" s="17">
        <f t="shared" si="11"/>
        <v>0</v>
      </c>
      <c r="F141" s="17">
        <f t="shared" si="11"/>
        <v>0</v>
      </c>
      <c r="G141" s="17">
        <f t="shared" si="11"/>
        <v>0</v>
      </c>
      <c r="H141" s="17">
        <f t="shared" si="11"/>
        <v>0</v>
      </c>
      <c r="I141" s="17">
        <f t="shared" si="11"/>
        <v>0</v>
      </c>
      <c r="J141" s="17">
        <f t="shared" si="11"/>
        <v>0</v>
      </c>
      <c r="K141" s="17">
        <f t="shared" si="11"/>
        <v>0</v>
      </c>
      <c r="L141" s="17">
        <f t="shared" si="11"/>
        <v>0</v>
      </c>
      <c r="M141" s="17">
        <f t="shared" si="11"/>
        <v>0</v>
      </c>
      <c r="N141" s="17">
        <f t="shared" si="11"/>
        <v>0</v>
      </c>
      <c r="O141" s="17">
        <f t="shared" si="11"/>
        <v>0</v>
      </c>
      <c r="P141" s="17">
        <f t="shared" si="11"/>
        <v>8237.93</v>
      </c>
      <c r="Q141" s="17">
        <f t="shared" si="11"/>
        <v>45.5</v>
      </c>
      <c r="R141" s="17">
        <f t="shared" si="11"/>
        <v>0</v>
      </c>
      <c r="S141" s="17">
        <f t="shared" si="11"/>
        <v>0</v>
      </c>
      <c r="T141" s="17">
        <f t="shared" si="11"/>
        <v>0</v>
      </c>
      <c r="U141" s="17">
        <f t="shared" si="11"/>
        <v>2891.55</v>
      </c>
      <c r="V141" s="17">
        <f t="shared" si="11"/>
        <v>13187.82</v>
      </c>
      <c r="W141" s="17">
        <f t="shared" si="11"/>
        <v>7373.5400000000009</v>
      </c>
      <c r="X141" s="17">
        <f t="shared" si="11"/>
        <v>0</v>
      </c>
      <c r="Y141" s="17">
        <f t="shared" si="11"/>
        <v>38.56</v>
      </c>
      <c r="Z141" s="17">
        <f t="shared" si="11"/>
        <v>14705.93</v>
      </c>
      <c r="AA141" s="17">
        <f t="shared" si="11"/>
        <v>0</v>
      </c>
      <c r="AB141" s="17">
        <f t="shared" si="11"/>
        <v>0</v>
      </c>
      <c r="AC141" s="17">
        <f t="shared" si="11"/>
        <v>0</v>
      </c>
      <c r="AD141" s="17">
        <f t="shared" si="11"/>
        <v>0</v>
      </c>
    </row>
    <row r="142" spans="1:30" ht="28.5" outlineLevel="1" x14ac:dyDescent="0.2">
      <c r="A142" s="16"/>
      <c r="C142" s="19" t="s">
        <v>181</v>
      </c>
      <c r="D142" s="17">
        <f t="shared" ref="D142:D169" si="12">SUM(E142:AD142)</f>
        <v>1274014.5100000002</v>
      </c>
      <c r="E142" s="17">
        <f>SUBTOTAL(9,E$143:E$183)</f>
        <v>0</v>
      </c>
      <c r="F142" s="17">
        <f t="shared" ref="F142:AD142" si="13">SUBTOTAL(9,F$143:F$183)</f>
        <v>0</v>
      </c>
      <c r="G142" s="17">
        <f t="shared" si="13"/>
        <v>0</v>
      </c>
      <c r="H142" s="17">
        <f t="shared" si="13"/>
        <v>0</v>
      </c>
      <c r="I142" s="17">
        <f t="shared" si="13"/>
        <v>0</v>
      </c>
      <c r="J142" s="17">
        <f t="shared" si="13"/>
        <v>0</v>
      </c>
      <c r="K142" s="17">
        <f t="shared" si="13"/>
        <v>0</v>
      </c>
      <c r="L142" s="17">
        <f t="shared" si="13"/>
        <v>0</v>
      </c>
      <c r="M142" s="17">
        <f t="shared" si="13"/>
        <v>0</v>
      </c>
      <c r="N142" s="17">
        <f t="shared" si="13"/>
        <v>0</v>
      </c>
      <c r="O142" s="17">
        <f t="shared" si="13"/>
        <v>0</v>
      </c>
      <c r="P142" s="17">
        <f t="shared" si="13"/>
        <v>242926.7</v>
      </c>
      <c r="Q142" s="17">
        <f t="shared" si="13"/>
        <v>2004.7100000000003</v>
      </c>
      <c r="R142" s="17">
        <f t="shared" si="13"/>
        <v>0</v>
      </c>
      <c r="S142" s="17">
        <f t="shared" si="13"/>
        <v>0</v>
      </c>
      <c r="T142" s="17">
        <f t="shared" si="13"/>
        <v>0</v>
      </c>
      <c r="U142" s="17">
        <f t="shared" si="13"/>
        <v>85270.860000000015</v>
      </c>
      <c r="V142" s="17">
        <f t="shared" si="13"/>
        <v>312804.83</v>
      </c>
      <c r="W142" s="17">
        <f t="shared" si="13"/>
        <v>255927.77000000002</v>
      </c>
      <c r="X142" s="17">
        <f t="shared" si="13"/>
        <v>0</v>
      </c>
      <c r="Y142" s="17">
        <f t="shared" si="13"/>
        <v>857.97</v>
      </c>
      <c r="Z142" s="17">
        <f t="shared" si="13"/>
        <v>374221.67000000004</v>
      </c>
      <c r="AA142" s="17">
        <f t="shared" si="13"/>
        <v>0</v>
      </c>
      <c r="AB142" s="17">
        <f t="shared" si="13"/>
        <v>0</v>
      </c>
      <c r="AC142" s="17">
        <f t="shared" si="13"/>
        <v>0</v>
      </c>
      <c r="AD142" s="17">
        <f t="shared" si="13"/>
        <v>0</v>
      </c>
    </row>
    <row r="143" spans="1:30" hidden="1" outlineLevel="2" x14ac:dyDescent="0.2">
      <c r="A143" s="16" t="s">
        <v>182</v>
      </c>
      <c r="B143" s="16" t="s">
        <v>135</v>
      </c>
      <c r="C143" s="16" t="s">
        <v>289</v>
      </c>
      <c r="D143" s="17">
        <f t="shared" si="12"/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7">
        <v>0</v>
      </c>
      <c r="Q143" s="17">
        <v>0</v>
      </c>
      <c r="R143" s="17">
        <v>0</v>
      </c>
      <c r="S143" s="17">
        <v>0</v>
      </c>
      <c r="T143" s="17">
        <v>0</v>
      </c>
      <c r="U143" s="17">
        <v>0</v>
      </c>
      <c r="V143" s="17">
        <v>0</v>
      </c>
      <c r="W143" s="17">
        <v>0</v>
      </c>
      <c r="X143" s="17">
        <v>0</v>
      </c>
      <c r="Y143" s="17">
        <v>0</v>
      </c>
      <c r="Z143" s="17">
        <v>0</v>
      </c>
      <c r="AA143" s="17">
        <v>0</v>
      </c>
      <c r="AB143" s="17">
        <v>0</v>
      </c>
      <c r="AC143" s="17">
        <v>0</v>
      </c>
      <c r="AD143" s="17">
        <v>0</v>
      </c>
    </row>
    <row r="144" spans="1:30" hidden="1" outlineLevel="2" x14ac:dyDescent="0.2">
      <c r="A144" s="16" t="s">
        <v>182</v>
      </c>
      <c r="B144" s="16" t="s">
        <v>136</v>
      </c>
      <c r="C144" s="16" t="s">
        <v>290</v>
      </c>
      <c r="D144" s="17">
        <f t="shared" si="12"/>
        <v>0</v>
      </c>
      <c r="E144" s="17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7">
        <v>0</v>
      </c>
      <c r="Q144" s="17">
        <v>0</v>
      </c>
      <c r="R144" s="17">
        <v>0</v>
      </c>
      <c r="S144" s="17">
        <v>0</v>
      </c>
      <c r="T144" s="17">
        <v>0</v>
      </c>
      <c r="U144" s="17">
        <v>0</v>
      </c>
      <c r="V144" s="17">
        <v>0</v>
      </c>
      <c r="W144" s="17">
        <v>0</v>
      </c>
      <c r="X144" s="17">
        <v>0</v>
      </c>
      <c r="Y144" s="17">
        <v>0</v>
      </c>
      <c r="Z144" s="17">
        <v>0</v>
      </c>
      <c r="AA144" s="17">
        <v>0</v>
      </c>
      <c r="AB144" s="17">
        <v>0</v>
      </c>
      <c r="AC144" s="17">
        <v>0</v>
      </c>
      <c r="AD144" s="17">
        <v>0</v>
      </c>
    </row>
    <row r="145" spans="1:32" hidden="1" outlineLevel="2" x14ac:dyDescent="0.2">
      <c r="A145" s="16" t="s">
        <v>182</v>
      </c>
      <c r="B145" s="16" t="s">
        <v>137</v>
      </c>
      <c r="C145" s="16" t="s">
        <v>291</v>
      </c>
      <c r="D145" s="17">
        <f t="shared" si="12"/>
        <v>0</v>
      </c>
      <c r="E145" s="17">
        <v>0</v>
      </c>
      <c r="F145" s="17">
        <v>0</v>
      </c>
      <c r="G145" s="17">
        <v>0</v>
      </c>
      <c r="H145" s="17">
        <v>0</v>
      </c>
      <c r="I145" s="17">
        <v>0</v>
      </c>
      <c r="J145" s="17">
        <v>0</v>
      </c>
      <c r="K145" s="17">
        <v>0</v>
      </c>
      <c r="L145" s="17">
        <v>0</v>
      </c>
      <c r="M145" s="17">
        <v>0</v>
      </c>
      <c r="N145" s="17">
        <v>0</v>
      </c>
      <c r="O145" s="17">
        <v>0</v>
      </c>
      <c r="P145" s="17">
        <v>0</v>
      </c>
      <c r="Q145" s="17">
        <v>0</v>
      </c>
      <c r="R145" s="17">
        <v>0</v>
      </c>
      <c r="S145" s="17">
        <v>0</v>
      </c>
      <c r="T145" s="17">
        <v>0</v>
      </c>
      <c r="U145" s="17">
        <v>0</v>
      </c>
      <c r="V145" s="17">
        <v>0</v>
      </c>
      <c r="W145" s="17">
        <v>0</v>
      </c>
      <c r="X145" s="17">
        <v>0</v>
      </c>
      <c r="Y145" s="17">
        <v>0</v>
      </c>
      <c r="Z145" s="17">
        <v>0</v>
      </c>
      <c r="AA145" s="17">
        <v>0</v>
      </c>
      <c r="AB145" s="17">
        <v>0</v>
      </c>
      <c r="AC145" s="17">
        <v>0</v>
      </c>
      <c r="AD145" s="17">
        <v>0</v>
      </c>
    </row>
    <row r="146" spans="1:32" hidden="1" outlineLevel="2" x14ac:dyDescent="0.2">
      <c r="A146" s="16" t="s">
        <v>182</v>
      </c>
      <c r="B146" s="16" t="s">
        <v>138</v>
      </c>
      <c r="C146" s="16" t="s">
        <v>292</v>
      </c>
      <c r="D146" s="17">
        <f t="shared" si="12"/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7">
        <v>0</v>
      </c>
      <c r="Q146" s="17">
        <v>0</v>
      </c>
      <c r="R146" s="17">
        <v>0</v>
      </c>
      <c r="S146" s="17">
        <v>0</v>
      </c>
      <c r="T146" s="17">
        <v>0</v>
      </c>
      <c r="U146" s="17">
        <v>0</v>
      </c>
      <c r="V146" s="17">
        <v>0</v>
      </c>
      <c r="W146" s="17">
        <v>0</v>
      </c>
      <c r="X146" s="17">
        <v>0</v>
      </c>
      <c r="Y146" s="17">
        <v>0</v>
      </c>
      <c r="Z146" s="17">
        <v>0</v>
      </c>
      <c r="AA146" s="17">
        <v>0</v>
      </c>
      <c r="AB146" s="17">
        <v>0</v>
      </c>
      <c r="AC146" s="17">
        <v>0</v>
      </c>
      <c r="AD146" s="17">
        <v>0</v>
      </c>
    </row>
    <row r="147" spans="1:32" hidden="1" outlineLevel="2" x14ac:dyDescent="0.2">
      <c r="A147" s="16" t="s">
        <v>182</v>
      </c>
      <c r="B147" s="16" t="s">
        <v>139</v>
      </c>
      <c r="C147" s="16" t="s">
        <v>293</v>
      </c>
      <c r="D147" s="17">
        <f t="shared" si="12"/>
        <v>0</v>
      </c>
      <c r="E147" s="17">
        <v>0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0</v>
      </c>
      <c r="O147" s="17">
        <v>0</v>
      </c>
      <c r="P147" s="17">
        <v>0</v>
      </c>
      <c r="Q147" s="17">
        <v>0</v>
      </c>
      <c r="R147" s="17">
        <v>0</v>
      </c>
      <c r="S147" s="17">
        <v>0</v>
      </c>
      <c r="T147" s="17">
        <v>0</v>
      </c>
      <c r="U147" s="17">
        <v>0</v>
      </c>
      <c r="V147" s="17">
        <v>0</v>
      </c>
      <c r="W147" s="17">
        <v>0</v>
      </c>
      <c r="X147" s="17">
        <v>0</v>
      </c>
      <c r="Y147" s="17">
        <v>0</v>
      </c>
      <c r="Z147" s="17">
        <v>0</v>
      </c>
      <c r="AA147" s="17">
        <v>0</v>
      </c>
      <c r="AB147" s="17">
        <v>0</v>
      </c>
      <c r="AC147" s="17">
        <v>0</v>
      </c>
      <c r="AD147" s="17">
        <v>0</v>
      </c>
    </row>
    <row r="148" spans="1:32" hidden="1" outlineLevel="2" x14ac:dyDescent="0.2">
      <c r="A148" s="16" t="s">
        <v>182</v>
      </c>
      <c r="B148" s="16" t="s">
        <v>140</v>
      </c>
      <c r="C148" s="16" t="s">
        <v>294</v>
      </c>
      <c r="D148" s="17">
        <f t="shared" si="12"/>
        <v>0</v>
      </c>
      <c r="E148" s="17">
        <v>0</v>
      </c>
      <c r="F148" s="17">
        <v>0</v>
      </c>
      <c r="G148" s="17">
        <v>0</v>
      </c>
      <c r="H148" s="17">
        <v>0</v>
      </c>
      <c r="I148" s="17">
        <v>0</v>
      </c>
      <c r="J148" s="17">
        <v>0</v>
      </c>
      <c r="K148" s="17">
        <v>0</v>
      </c>
      <c r="L148" s="17">
        <v>0</v>
      </c>
      <c r="M148" s="17">
        <v>0</v>
      </c>
      <c r="N148" s="17">
        <v>0</v>
      </c>
      <c r="O148" s="17">
        <v>0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  <c r="V148" s="17">
        <v>0</v>
      </c>
      <c r="W148" s="17">
        <v>0</v>
      </c>
      <c r="X148" s="17">
        <v>0</v>
      </c>
      <c r="Y148" s="17">
        <v>0</v>
      </c>
      <c r="Z148" s="17">
        <v>0</v>
      </c>
      <c r="AA148" s="17">
        <v>0</v>
      </c>
      <c r="AB148" s="17">
        <v>0</v>
      </c>
      <c r="AC148" s="17">
        <v>0</v>
      </c>
      <c r="AD148" s="17">
        <v>0</v>
      </c>
    </row>
    <row r="149" spans="1:32" hidden="1" outlineLevel="2" x14ac:dyDescent="0.2">
      <c r="A149" s="16" t="s">
        <v>182</v>
      </c>
      <c r="B149" s="16" t="s">
        <v>141</v>
      </c>
      <c r="C149" s="16" t="s">
        <v>295</v>
      </c>
      <c r="D149" s="17">
        <f t="shared" si="12"/>
        <v>19817.310000000001</v>
      </c>
      <c r="E149" s="17">
        <v>0</v>
      </c>
      <c r="F149" s="17">
        <v>0</v>
      </c>
      <c r="G149" s="17">
        <v>0</v>
      </c>
      <c r="H149" s="17">
        <v>0</v>
      </c>
      <c r="I149" s="17">
        <v>0</v>
      </c>
      <c r="J149" s="17">
        <v>0</v>
      </c>
      <c r="K149" s="17">
        <v>0</v>
      </c>
      <c r="L149" s="17">
        <v>0</v>
      </c>
      <c r="M149" s="17">
        <v>0</v>
      </c>
      <c r="N149" s="17">
        <v>0</v>
      </c>
      <c r="O149" s="17">
        <v>0</v>
      </c>
      <c r="P149" s="17">
        <v>0</v>
      </c>
      <c r="Q149" s="17">
        <v>973.57</v>
      </c>
      <c r="R149" s="17">
        <v>0</v>
      </c>
      <c r="S149" s="17">
        <v>0</v>
      </c>
      <c r="T149" s="17">
        <v>0</v>
      </c>
      <c r="U149" s="17">
        <v>0</v>
      </c>
      <c r="V149" s="17">
        <v>0</v>
      </c>
      <c r="W149" s="17">
        <v>0</v>
      </c>
      <c r="X149" s="17">
        <v>0</v>
      </c>
      <c r="Y149" s="17">
        <v>0</v>
      </c>
      <c r="Z149" s="17">
        <v>18843.740000000002</v>
      </c>
      <c r="AA149" s="17">
        <v>0</v>
      </c>
      <c r="AB149" s="17">
        <v>0</v>
      </c>
      <c r="AC149" s="17">
        <v>0</v>
      </c>
      <c r="AD149" s="17">
        <v>0</v>
      </c>
      <c r="AF149" s="1">
        <v>19817.310000000001</v>
      </c>
    </row>
    <row r="150" spans="1:32" hidden="1" outlineLevel="2" x14ac:dyDescent="0.2">
      <c r="A150" s="16" t="s">
        <v>182</v>
      </c>
      <c r="B150" s="16" t="s">
        <v>142</v>
      </c>
      <c r="C150" s="16" t="s">
        <v>296</v>
      </c>
      <c r="D150" s="17">
        <f t="shared" si="12"/>
        <v>0</v>
      </c>
      <c r="E150" s="17">
        <v>0</v>
      </c>
      <c r="F150" s="17">
        <v>0</v>
      </c>
      <c r="G150" s="17">
        <v>0</v>
      </c>
      <c r="H150" s="17">
        <v>0</v>
      </c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7">
        <v>0</v>
      </c>
      <c r="Q150" s="17">
        <v>0</v>
      </c>
      <c r="R150" s="17">
        <v>0</v>
      </c>
      <c r="S150" s="17">
        <v>0</v>
      </c>
      <c r="T150" s="17">
        <v>0</v>
      </c>
      <c r="U150" s="17">
        <v>0</v>
      </c>
      <c r="V150" s="17">
        <v>0</v>
      </c>
      <c r="W150" s="17">
        <v>0</v>
      </c>
      <c r="X150" s="17">
        <v>0</v>
      </c>
      <c r="Y150" s="17">
        <v>0</v>
      </c>
      <c r="Z150" s="17">
        <v>0</v>
      </c>
      <c r="AA150" s="17">
        <v>0</v>
      </c>
      <c r="AB150" s="17">
        <v>0</v>
      </c>
      <c r="AC150" s="17">
        <v>0</v>
      </c>
      <c r="AD150" s="17">
        <v>0</v>
      </c>
    </row>
    <row r="151" spans="1:32" hidden="1" outlineLevel="2" x14ac:dyDescent="0.2">
      <c r="A151" s="16" t="s">
        <v>182</v>
      </c>
      <c r="B151" s="16" t="s">
        <v>143</v>
      </c>
      <c r="C151" s="16" t="s">
        <v>297</v>
      </c>
      <c r="D151" s="17">
        <f t="shared" si="12"/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7">
        <v>0</v>
      </c>
      <c r="Q151" s="17">
        <v>0</v>
      </c>
      <c r="R151" s="17">
        <v>0</v>
      </c>
      <c r="S151" s="17">
        <v>0</v>
      </c>
      <c r="T151" s="17">
        <v>0</v>
      </c>
      <c r="U151" s="17">
        <v>0</v>
      </c>
      <c r="V151" s="17">
        <v>0</v>
      </c>
      <c r="W151" s="17">
        <v>0</v>
      </c>
      <c r="X151" s="17">
        <v>0</v>
      </c>
      <c r="Y151" s="17">
        <v>0</v>
      </c>
      <c r="Z151" s="17">
        <v>0</v>
      </c>
      <c r="AA151" s="17">
        <v>0</v>
      </c>
      <c r="AB151" s="17">
        <v>0</v>
      </c>
      <c r="AC151" s="17">
        <v>0</v>
      </c>
      <c r="AD151" s="17">
        <v>0</v>
      </c>
    </row>
    <row r="152" spans="1:32" hidden="1" outlineLevel="2" x14ac:dyDescent="0.2">
      <c r="A152" s="16" t="s">
        <v>182</v>
      </c>
      <c r="B152" s="16" t="s">
        <v>144</v>
      </c>
      <c r="C152" s="16" t="s">
        <v>298</v>
      </c>
      <c r="D152" s="17">
        <f t="shared" si="12"/>
        <v>16018.36</v>
      </c>
      <c r="E152" s="17">
        <v>0</v>
      </c>
      <c r="F152" s="17">
        <v>0</v>
      </c>
      <c r="G152" s="17">
        <v>0</v>
      </c>
      <c r="H152" s="17">
        <v>0</v>
      </c>
      <c r="I152" s="17">
        <v>0</v>
      </c>
      <c r="J152" s="17">
        <v>0</v>
      </c>
      <c r="K152" s="17">
        <v>0</v>
      </c>
      <c r="L152" s="17">
        <v>0</v>
      </c>
      <c r="M152" s="17">
        <v>0</v>
      </c>
      <c r="N152" s="17">
        <v>0</v>
      </c>
      <c r="O152" s="17">
        <v>0</v>
      </c>
      <c r="P152" s="17">
        <v>0</v>
      </c>
      <c r="Q152" s="17">
        <v>786.44</v>
      </c>
      <c r="R152" s="17">
        <v>0</v>
      </c>
      <c r="S152" s="17">
        <v>0</v>
      </c>
      <c r="T152" s="17">
        <v>0</v>
      </c>
      <c r="U152" s="17">
        <v>0</v>
      </c>
      <c r="V152" s="17">
        <v>0</v>
      </c>
      <c r="W152" s="17">
        <v>0</v>
      </c>
      <c r="X152" s="17">
        <v>0</v>
      </c>
      <c r="Y152" s="17">
        <v>0</v>
      </c>
      <c r="Z152" s="17">
        <v>15231.92</v>
      </c>
      <c r="AA152" s="17">
        <v>0</v>
      </c>
      <c r="AB152" s="17">
        <v>0</v>
      </c>
      <c r="AC152" s="17">
        <v>0</v>
      </c>
      <c r="AD152" s="17">
        <v>0</v>
      </c>
    </row>
    <row r="153" spans="1:32" hidden="1" outlineLevel="2" x14ac:dyDescent="0.2">
      <c r="A153" s="16" t="s">
        <v>182</v>
      </c>
      <c r="B153" s="16" t="s">
        <v>145</v>
      </c>
      <c r="C153" s="16" t="s">
        <v>299</v>
      </c>
      <c r="D153" s="17">
        <f t="shared" si="12"/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7">
        <v>0</v>
      </c>
      <c r="Q153" s="17">
        <v>0</v>
      </c>
      <c r="R153" s="17">
        <v>0</v>
      </c>
      <c r="S153" s="17">
        <v>0</v>
      </c>
      <c r="T153" s="17">
        <v>0</v>
      </c>
      <c r="U153" s="17">
        <v>0</v>
      </c>
      <c r="V153" s="17">
        <v>0</v>
      </c>
      <c r="W153" s="17">
        <v>0</v>
      </c>
      <c r="X153" s="17">
        <v>0</v>
      </c>
      <c r="Y153" s="17">
        <v>0</v>
      </c>
      <c r="Z153" s="17">
        <v>0</v>
      </c>
      <c r="AA153" s="17">
        <v>0</v>
      </c>
      <c r="AB153" s="17">
        <v>0</v>
      </c>
      <c r="AC153" s="17">
        <v>0</v>
      </c>
      <c r="AD153" s="17">
        <v>0</v>
      </c>
    </row>
    <row r="154" spans="1:32" hidden="1" outlineLevel="2" x14ac:dyDescent="0.2">
      <c r="A154" s="16" t="s">
        <v>182</v>
      </c>
      <c r="B154" s="16" t="s">
        <v>146</v>
      </c>
      <c r="C154" s="16" t="s">
        <v>300</v>
      </c>
      <c r="D154" s="17">
        <f t="shared" si="12"/>
        <v>0</v>
      </c>
      <c r="E154" s="17">
        <v>0</v>
      </c>
      <c r="F154" s="17">
        <v>0</v>
      </c>
      <c r="G154" s="17">
        <v>0</v>
      </c>
      <c r="H154" s="17">
        <v>0</v>
      </c>
      <c r="I154" s="17">
        <v>0</v>
      </c>
      <c r="J154" s="17">
        <v>0</v>
      </c>
      <c r="K154" s="17">
        <v>0</v>
      </c>
      <c r="L154" s="17">
        <v>0</v>
      </c>
      <c r="M154" s="17">
        <v>0</v>
      </c>
      <c r="N154" s="17">
        <v>0</v>
      </c>
      <c r="O154" s="17">
        <v>0</v>
      </c>
      <c r="P154" s="17">
        <v>0</v>
      </c>
      <c r="Q154" s="17">
        <v>0</v>
      </c>
      <c r="R154" s="17">
        <v>0</v>
      </c>
      <c r="S154" s="17">
        <v>0</v>
      </c>
      <c r="T154" s="17">
        <v>0</v>
      </c>
      <c r="U154" s="17">
        <v>0</v>
      </c>
      <c r="V154" s="17">
        <v>0</v>
      </c>
      <c r="W154" s="17">
        <v>0</v>
      </c>
      <c r="X154" s="17">
        <v>0</v>
      </c>
      <c r="Y154" s="17">
        <v>0</v>
      </c>
      <c r="Z154" s="17">
        <v>0</v>
      </c>
      <c r="AA154" s="17">
        <v>0</v>
      </c>
      <c r="AB154" s="17">
        <v>0</v>
      </c>
      <c r="AC154" s="17">
        <v>0</v>
      </c>
      <c r="AD154" s="17">
        <v>0</v>
      </c>
    </row>
    <row r="155" spans="1:32" hidden="1" outlineLevel="2" x14ac:dyDescent="0.2">
      <c r="A155" s="16" t="s">
        <v>182</v>
      </c>
      <c r="B155" s="16" t="s">
        <v>147</v>
      </c>
      <c r="C155" s="16" t="s">
        <v>301</v>
      </c>
      <c r="D155" s="17">
        <f t="shared" si="12"/>
        <v>0</v>
      </c>
      <c r="E155" s="17">
        <v>0</v>
      </c>
      <c r="F155" s="17">
        <v>0</v>
      </c>
      <c r="G155" s="17">
        <v>0</v>
      </c>
      <c r="H155" s="17">
        <v>0</v>
      </c>
      <c r="I155" s="17">
        <v>0</v>
      </c>
      <c r="J155" s="17">
        <v>0</v>
      </c>
      <c r="K155" s="17">
        <v>0</v>
      </c>
      <c r="L155" s="17">
        <v>0</v>
      </c>
      <c r="M155" s="17">
        <v>0</v>
      </c>
      <c r="N155" s="17">
        <v>0</v>
      </c>
      <c r="O155" s="17">
        <v>0</v>
      </c>
      <c r="P155" s="17">
        <v>0</v>
      </c>
      <c r="Q155" s="17">
        <v>0</v>
      </c>
      <c r="R155" s="17">
        <v>0</v>
      </c>
      <c r="S155" s="17">
        <v>0</v>
      </c>
      <c r="T155" s="17">
        <v>0</v>
      </c>
      <c r="U155" s="17">
        <v>0</v>
      </c>
      <c r="V155" s="17">
        <v>0</v>
      </c>
      <c r="W155" s="17">
        <v>0</v>
      </c>
      <c r="X155" s="17">
        <v>0</v>
      </c>
      <c r="Y155" s="17">
        <v>0</v>
      </c>
      <c r="Z155" s="17">
        <v>0</v>
      </c>
      <c r="AA155" s="17">
        <v>0</v>
      </c>
      <c r="AB155" s="17">
        <v>0</v>
      </c>
      <c r="AC155" s="17">
        <v>0</v>
      </c>
      <c r="AD155" s="17">
        <v>0</v>
      </c>
    </row>
    <row r="156" spans="1:32" hidden="1" outlineLevel="2" x14ac:dyDescent="0.2">
      <c r="A156" s="16" t="s">
        <v>182</v>
      </c>
      <c r="B156" s="16" t="s">
        <v>148</v>
      </c>
      <c r="C156" s="16" t="s">
        <v>302</v>
      </c>
      <c r="D156" s="17">
        <f t="shared" si="12"/>
        <v>0</v>
      </c>
      <c r="E156" s="17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7">
        <v>0</v>
      </c>
      <c r="Q156" s="17">
        <v>0</v>
      </c>
      <c r="R156" s="17">
        <v>0</v>
      </c>
      <c r="S156" s="17">
        <v>0</v>
      </c>
      <c r="T156" s="17">
        <v>0</v>
      </c>
      <c r="U156" s="17">
        <v>0</v>
      </c>
      <c r="V156" s="17">
        <v>0</v>
      </c>
      <c r="W156" s="17">
        <v>0</v>
      </c>
      <c r="X156" s="17">
        <v>0</v>
      </c>
      <c r="Y156" s="17">
        <v>0</v>
      </c>
      <c r="Z156" s="17">
        <v>0</v>
      </c>
      <c r="AA156" s="17">
        <v>0</v>
      </c>
      <c r="AB156" s="17">
        <v>0</v>
      </c>
      <c r="AC156" s="17">
        <v>0</v>
      </c>
      <c r="AD156" s="17">
        <v>0</v>
      </c>
    </row>
    <row r="157" spans="1:32" hidden="1" outlineLevel="2" x14ac:dyDescent="0.2">
      <c r="A157" s="16" t="s">
        <v>182</v>
      </c>
      <c r="B157" s="16" t="s">
        <v>149</v>
      </c>
      <c r="C157" s="16" t="s">
        <v>303</v>
      </c>
      <c r="D157" s="17">
        <f t="shared" si="12"/>
        <v>0</v>
      </c>
      <c r="E157" s="17">
        <v>0</v>
      </c>
      <c r="F157" s="17">
        <v>0</v>
      </c>
      <c r="G157" s="17">
        <v>0</v>
      </c>
      <c r="H157" s="17">
        <v>0</v>
      </c>
      <c r="I157" s="17">
        <v>0</v>
      </c>
      <c r="J157" s="17">
        <v>0</v>
      </c>
      <c r="K157" s="17">
        <v>0</v>
      </c>
      <c r="L157" s="17">
        <v>0</v>
      </c>
      <c r="M157" s="17">
        <v>0</v>
      </c>
      <c r="N157" s="17">
        <v>0</v>
      </c>
      <c r="O157" s="17">
        <v>0</v>
      </c>
      <c r="P157" s="17">
        <v>0</v>
      </c>
      <c r="Q157" s="17">
        <v>0</v>
      </c>
      <c r="R157" s="17">
        <v>0</v>
      </c>
      <c r="S157" s="17">
        <v>0</v>
      </c>
      <c r="T157" s="17">
        <v>0</v>
      </c>
      <c r="U157" s="17">
        <v>0</v>
      </c>
      <c r="V157" s="17">
        <v>0</v>
      </c>
      <c r="W157" s="17">
        <v>0</v>
      </c>
      <c r="X157" s="17">
        <v>0</v>
      </c>
      <c r="Y157" s="17">
        <v>0</v>
      </c>
      <c r="Z157" s="17">
        <v>0</v>
      </c>
      <c r="AA157" s="17">
        <v>0</v>
      </c>
      <c r="AB157" s="17">
        <v>0</v>
      </c>
      <c r="AC157" s="17">
        <v>0</v>
      </c>
      <c r="AD157" s="17">
        <v>0</v>
      </c>
    </row>
    <row r="158" spans="1:32" hidden="1" outlineLevel="2" x14ac:dyDescent="0.2">
      <c r="A158" s="16" t="s">
        <v>182</v>
      </c>
      <c r="B158" s="16" t="s">
        <v>150</v>
      </c>
      <c r="C158" s="16" t="s">
        <v>304</v>
      </c>
      <c r="D158" s="17">
        <f t="shared" si="12"/>
        <v>104450.04</v>
      </c>
      <c r="E158" s="17">
        <v>0</v>
      </c>
      <c r="F158" s="17">
        <v>0</v>
      </c>
      <c r="G158" s="17">
        <v>0</v>
      </c>
      <c r="H158" s="17">
        <v>0</v>
      </c>
      <c r="I158" s="17">
        <v>0</v>
      </c>
      <c r="J158" s="17">
        <v>0</v>
      </c>
      <c r="K158" s="17">
        <v>0</v>
      </c>
      <c r="L158" s="17">
        <v>0</v>
      </c>
      <c r="M158" s="17">
        <v>0</v>
      </c>
      <c r="N158" s="17">
        <v>0</v>
      </c>
      <c r="O158" s="17">
        <v>0</v>
      </c>
      <c r="P158" s="17">
        <v>17517.43</v>
      </c>
      <c r="Q158" s="17">
        <v>0</v>
      </c>
      <c r="R158" s="17">
        <v>0</v>
      </c>
      <c r="S158" s="17">
        <v>0</v>
      </c>
      <c r="T158" s="17">
        <v>0</v>
      </c>
      <c r="U158" s="17">
        <v>0</v>
      </c>
      <c r="V158" s="17">
        <v>56310.879999999997</v>
      </c>
      <c r="W158" s="17">
        <v>30621.73</v>
      </c>
      <c r="X158" s="17">
        <v>0</v>
      </c>
      <c r="Y158" s="17">
        <v>0</v>
      </c>
      <c r="Z158" s="17">
        <v>0</v>
      </c>
      <c r="AA158" s="17">
        <v>0</v>
      </c>
      <c r="AB158" s="17">
        <v>0</v>
      </c>
      <c r="AC158" s="17">
        <v>0</v>
      </c>
      <c r="AD158" s="17">
        <v>0</v>
      </c>
    </row>
    <row r="159" spans="1:32" hidden="1" outlineLevel="2" x14ac:dyDescent="0.2">
      <c r="A159" s="16" t="s">
        <v>182</v>
      </c>
      <c r="B159" s="1" t="s">
        <v>151</v>
      </c>
      <c r="C159" s="16" t="s">
        <v>305</v>
      </c>
      <c r="D159" s="17">
        <f t="shared" si="12"/>
        <v>38443.050000000003</v>
      </c>
      <c r="E159" s="17">
        <v>0</v>
      </c>
      <c r="F159" s="17">
        <v>0</v>
      </c>
      <c r="G159" s="17">
        <v>0</v>
      </c>
      <c r="H159" s="17">
        <v>0</v>
      </c>
      <c r="I159" s="17">
        <v>0</v>
      </c>
      <c r="J159" s="17">
        <v>0</v>
      </c>
      <c r="K159" s="17">
        <v>0</v>
      </c>
      <c r="L159" s="17">
        <v>0</v>
      </c>
      <c r="M159" s="17">
        <v>0</v>
      </c>
      <c r="N159" s="17">
        <v>0</v>
      </c>
      <c r="O159" s="17">
        <v>0</v>
      </c>
      <c r="P159" s="17">
        <v>0</v>
      </c>
      <c r="Q159" s="17">
        <v>0</v>
      </c>
      <c r="R159" s="17">
        <v>0</v>
      </c>
      <c r="S159" s="17">
        <v>0</v>
      </c>
      <c r="T159" s="17">
        <v>0</v>
      </c>
      <c r="U159" s="17">
        <v>0</v>
      </c>
      <c r="V159" s="17">
        <v>38443.050000000003</v>
      </c>
      <c r="W159" s="17">
        <v>0</v>
      </c>
      <c r="X159" s="17">
        <v>0</v>
      </c>
      <c r="Y159" s="17">
        <v>0</v>
      </c>
      <c r="Z159" s="17">
        <v>0</v>
      </c>
      <c r="AA159" s="17">
        <v>0</v>
      </c>
      <c r="AB159" s="17">
        <v>0</v>
      </c>
      <c r="AC159" s="17">
        <v>0</v>
      </c>
      <c r="AD159" s="17">
        <v>0</v>
      </c>
    </row>
    <row r="160" spans="1:32" hidden="1" outlineLevel="2" x14ac:dyDescent="0.2">
      <c r="A160" s="16" t="s">
        <v>182</v>
      </c>
      <c r="B160" s="1" t="s">
        <v>152</v>
      </c>
      <c r="C160" s="16" t="s">
        <v>306</v>
      </c>
      <c r="D160" s="17">
        <f t="shared" si="12"/>
        <v>0</v>
      </c>
      <c r="E160" s="17">
        <v>0</v>
      </c>
      <c r="F160" s="17">
        <v>0</v>
      </c>
      <c r="G160" s="17">
        <v>0</v>
      </c>
      <c r="H160" s="17">
        <v>0</v>
      </c>
      <c r="I160" s="17">
        <v>0</v>
      </c>
      <c r="J160" s="17">
        <v>0</v>
      </c>
      <c r="K160" s="17">
        <v>0</v>
      </c>
      <c r="L160" s="17">
        <v>0</v>
      </c>
      <c r="M160" s="17">
        <v>0</v>
      </c>
      <c r="N160" s="17">
        <v>0</v>
      </c>
      <c r="O160" s="17">
        <v>0</v>
      </c>
      <c r="P160" s="17">
        <v>0</v>
      </c>
      <c r="Q160" s="17">
        <v>0</v>
      </c>
      <c r="R160" s="17">
        <v>0</v>
      </c>
      <c r="S160" s="17">
        <v>0</v>
      </c>
      <c r="T160" s="17">
        <v>0</v>
      </c>
      <c r="U160" s="17">
        <v>0</v>
      </c>
      <c r="V160" s="17">
        <v>0</v>
      </c>
      <c r="W160" s="17">
        <v>0</v>
      </c>
      <c r="X160" s="17">
        <v>0</v>
      </c>
      <c r="Y160" s="17">
        <v>0</v>
      </c>
      <c r="Z160" s="17">
        <v>0</v>
      </c>
      <c r="AA160" s="17">
        <v>0</v>
      </c>
      <c r="AB160" s="17">
        <v>0</v>
      </c>
      <c r="AC160" s="17">
        <v>0</v>
      </c>
      <c r="AD160" s="17">
        <v>0</v>
      </c>
    </row>
    <row r="161" spans="1:30" hidden="1" outlineLevel="2" x14ac:dyDescent="0.2">
      <c r="A161" s="16" t="s">
        <v>182</v>
      </c>
      <c r="B161" s="1" t="s">
        <v>153</v>
      </c>
      <c r="C161" s="16" t="s">
        <v>307</v>
      </c>
      <c r="D161" s="17">
        <f t="shared" si="12"/>
        <v>690.05</v>
      </c>
      <c r="E161" s="17">
        <v>0</v>
      </c>
      <c r="F161" s="17">
        <v>0</v>
      </c>
      <c r="G161" s="17"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7">
        <v>0</v>
      </c>
      <c r="X161" s="17">
        <v>0</v>
      </c>
      <c r="Y161" s="17">
        <v>690.05</v>
      </c>
      <c r="Z161" s="17">
        <v>0</v>
      </c>
      <c r="AA161" s="17">
        <v>0</v>
      </c>
      <c r="AB161" s="17">
        <v>0</v>
      </c>
      <c r="AC161" s="17">
        <v>0</v>
      </c>
      <c r="AD161" s="17">
        <v>0</v>
      </c>
    </row>
    <row r="162" spans="1:30" hidden="1" outlineLevel="2" x14ac:dyDescent="0.2">
      <c r="A162" s="16" t="s">
        <v>182</v>
      </c>
      <c r="B162" s="1" t="s">
        <v>154</v>
      </c>
      <c r="C162" s="16" t="s">
        <v>308</v>
      </c>
      <c r="D162" s="17">
        <f t="shared" si="12"/>
        <v>0</v>
      </c>
      <c r="E162" s="17">
        <v>0</v>
      </c>
      <c r="F162" s="17">
        <v>0</v>
      </c>
      <c r="G162" s="17"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7">
        <v>0</v>
      </c>
      <c r="X162" s="17">
        <v>0</v>
      </c>
      <c r="Y162" s="17">
        <v>0</v>
      </c>
      <c r="Z162" s="17">
        <v>0</v>
      </c>
      <c r="AA162" s="17">
        <v>0</v>
      </c>
      <c r="AB162" s="17">
        <v>0</v>
      </c>
      <c r="AC162" s="17">
        <v>0</v>
      </c>
      <c r="AD162" s="17">
        <v>0</v>
      </c>
    </row>
    <row r="163" spans="1:30" hidden="1" outlineLevel="2" x14ac:dyDescent="0.2">
      <c r="A163" s="16" t="s">
        <v>182</v>
      </c>
      <c r="B163" s="1" t="s">
        <v>155</v>
      </c>
      <c r="C163" s="16" t="s">
        <v>309</v>
      </c>
      <c r="D163" s="17">
        <f t="shared" si="12"/>
        <v>282126.63</v>
      </c>
      <c r="E163" s="17">
        <v>0</v>
      </c>
      <c r="F163" s="17">
        <v>0</v>
      </c>
      <c r="G163" s="17"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185800.42</v>
      </c>
      <c r="Q163" s="17">
        <v>0</v>
      </c>
      <c r="R163" s="17">
        <v>0</v>
      </c>
      <c r="S163" s="17">
        <v>0</v>
      </c>
      <c r="T163" s="17">
        <v>0</v>
      </c>
      <c r="U163" s="17">
        <v>71357.63</v>
      </c>
      <c r="V163" s="17">
        <v>0</v>
      </c>
      <c r="W163" s="17">
        <v>24968.58</v>
      </c>
      <c r="X163" s="17">
        <v>0</v>
      </c>
      <c r="Y163" s="17">
        <v>0</v>
      </c>
      <c r="Z163" s="17">
        <v>0</v>
      </c>
      <c r="AA163" s="17">
        <v>0</v>
      </c>
      <c r="AB163" s="17">
        <v>0</v>
      </c>
      <c r="AC163" s="17">
        <v>0</v>
      </c>
      <c r="AD163" s="17">
        <v>0</v>
      </c>
    </row>
    <row r="164" spans="1:30" hidden="1" outlineLevel="2" x14ac:dyDescent="0.2">
      <c r="A164" s="16" t="s">
        <v>182</v>
      </c>
      <c r="B164" s="1" t="s">
        <v>156</v>
      </c>
      <c r="C164" s="16" t="s">
        <v>310</v>
      </c>
      <c r="D164" s="17">
        <f t="shared" si="12"/>
        <v>169545.38999999998</v>
      </c>
      <c r="E164" s="17">
        <v>0</v>
      </c>
      <c r="F164" s="17">
        <v>0</v>
      </c>
      <c r="G164" s="17"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167861.31</v>
      </c>
      <c r="W164" s="17">
        <v>1684.08</v>
      </c>
      <c r="X164" s="17">
        <v>0</v>
      </c>
      <c r="Y164" s="17">
        <v>0</v>
      </c>
      <c r="Z164" s="17">
        <v>0</v>
      </c>
      <c r="AA164" s="17">
        <v>0</v>
      </c>
      <c r="AB164" s="17">
        <v>0</v>
      </c>
      <c r="AC164" s="17">
        <v>0</v>
      </c>
      <c r="AD164" s="17">
        <v>0</v>
      </c>
    </row>
    <row r="165" spans="1:30" hidden="1" outlineLevel="2" x14ac:dyDescent="0.2">
      <c r="A165" s="16" t="s">
        <v>182</v>
      </c>
      <c r="B165" s="1" t="s">
        <v>157</v>
      </c>
      <c r="C165" s="16" t="s">
        <v>311</v>
      </c>
      <c r="D165" s="17">
        <f t="shared" si="12"/>
        <v>0</v>
      </c>
      <c r="E165" s="17">
        <v>0</v>
      </c>
      <c r="F165" s="17">
        <v>0</v>
      </c>
      <c r="G165" s="17"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7">
        <v>0</v>
      </c>
      <c r="X165" s="17">
        <v>0</v>
      </c>
      <c r="Y165" s="17">
        <v>0</v>
      </c>
      <c r="Z165" s="17">
        <v>0</v>
      </c>
      <c r="AA165" s="17">
        <v>0</v>
      </c>
      <c r="AB165" s="17">
        <v>0</v>
      </c>
      <c r="AC165" s="17">
        <v>0</v>
      </c>
      <c r="AD165" s="17">
        <v>0</v>
      </c>
    </row>
    <row r="166" spans="1:30" hidden="1" outlineLevel="2" x14ac:dyDescent="0.2">
      <c r="A166" s="16" t="s">
        <v>182</v>
      </c>
      <c r="B166" s="1" t="s">
        <v>158</v>
      </c>
      <c r="C166" s="16" t="s">
        <v>312</v>
      </c>
      <c r="D166" s="17">
        <f t="shared" si="12"/>
        <v>161667.94</v>
      </c>
      <c r="E166" s="17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7">
        <v>161667.94</v>
      </c>
      <c r="X166" s="17">
        <v>0</v>
      </c>
      <c r="Y166" s="17">
        <v>0</v>
      </c>
      <c r="Z166" s="17">
        <v>0</v>
      </c>
      <c r="AA166" s="17">
        <v>0</v>
      </c>
      <c r="AB166" s="17">
        <v>0</v>
      </c>
      <c r="AC166" s="17">
        <v>0</v>
      </c>
      <c r="AD166" s="17">
        <v>0</v>
      </c>
    </row>
    <row r="167" spans="1:30" hidden="1" outlineLevel="2" x14ac:dyDescent="0.2">
      <c r="A167" s="16" t="s">
        <v>182</v>
      </c>
      <c r="B167" s="1" t="s">
        <v>159</v>
      </c>
      <c r="C167" s="16" t="s">
        <v>313</v>
      </c>
      <c r="D167" s="17">
        <f t="shared" si="12"/>
        <v>0</v>
      </c>
      <c r="E167" s="17">
        <v>0</v>
      </c>
      <c r="F167" s="17">
        <v>0</v>
      </c>
      <c r="G167" s="17"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7">
        <v>0</v>
      </c>
      <c r="X167" s="17">
        <v>0</v>
      </c>
      <c r="Y167" s="17">
        <v>0</v>
      </c>
      <c r="Z167" s="17">
        <v>0</v>
      </c>
      <c r="AA167" s="17">
        <v>0</v>
      </c>
      <c r="AB167" s="17">
        <v>0</v>
      </c>
      <c r="AC167" s="17">
        <v>0</v>
      </c>
      <c r="AD167" s="17">
        <v>0</v>
      </c>
    </row>
    <row r="168" spans="1:30" hidden="1" outlineLevel="2" x14ac:dyDescent="0.2">
      <c r="A168" s="16" t="s">
        <v>182</v>
      </c>
      <c r="B168" s="1" t="s">
        <v>160</v>
      </c>
      <c r="C168" s="16" t="s">
        <v>314</v>
      </c>
      <c r="D168" s="17">
        <f t="shared" si="12"/>
        <v>287772.26</v>
      </c>
      <c r="E168" s="17">
        <v>0</v>
      </c>
      <c r="F168" s="17">
        <v>0</v>
      </c>
      <c r="G168" s="17"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2.86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7">
        <v>0</v>
      </c>
      <c r="X168" s="17">
        <v>0</v>
      </c>
      <c r="Y168" s="17">
        <v>0</v>
      </c>
      <c r="Z168" s="17">
        <v>287769.40000000002</v>
      </c>
      <c r="AA168" s="17">
        <v>0</v>
      </c>
      <c r="AB168" s="17">
        <v>0</v>
      </c>
      <c r="AC168" s="17">
        <v>0</v>
      </c>
      <c r="AD168" s="17">
        <v>0</v>
      </c>
    </row>
    <row r="169" spans="1:30" hidden="1" outlineLevel="2" x14ac:dyDescent="0.2">
      <c r="A169" s="16" t="s">
        <v>182</v>
      </c>
      <c r="B169" s="1" t="s">
        <v>161</v>
      </c>
      <c r="C169" s="16" t="s">
        <v>315</v>
      </c>
      <c r="D169" s="17">
        <f t="shared" si="12"/>
        <v>0</v>
      </c>
      <c r="E169" s="17">
        <v>0</v>
      </c>
      <c r="F169" s="17">
        <v>0</v>
      </c>
      <c r="G169" s="17">
        <v>0</v>
      </c>
      <c r="H169" s="17">
        <v>0</v>
      </c>
      <c r="I169" s="17">
        <v>0</v>
      </c>
      <c r="J169" s="17">
        <v>0</v>
      </c>
      <c r="K169" s="17">
        <v>0</v>
      </c>
      <c r="L169" s="17">
        <v>0</v>
      </c>
      <c r="M169" s="17">
        <v>0</v>
      </c>
      <c r="N169" s="17">
        <v>0</v>
      </c>
      <c r="O169" s="17">
        <v>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7">
        <v>0</v>
      </c>
      <c r="X169" s="17">
        <v>0</v>
      </c>
      <c r="Y169" s="17">
        <v>0</v>
      </c>
      <c r="Z169" s="17">
        <v>0</v>
      </c>
      <c r="AA169" s="17">
        <v>0</v>
      </c>
      <c r="AB169" s="17">
        <v>0</v>
      </c>
      <c r="AC169" s="17">
        <v>0</v>
      </c>
      <c r="AD169" s="17">
        <v>0</v>
      </c>
    </row>
    <row r="170" spans="1:30" ht="18" customHeight="1" outlineLevel="1" collapsed="1" x14ac:dyDescent="0.2">
      <c r="A170" s="16" t="s">
        <v>183</v>
      </c>
      <c r="C170" s="20" t="s">
        <v>184</v>
      </c>
      <c r="D170" s="17">
        <f t="shared" ref="D170:AD170" si="14">SUBTOTAL(9,D143:D169)</f>
        <v>1080531.03</v>
      </c>
      <c r="E170" s="17">
        <f t="shared" si="14"/>
        <v>0</v>
      </c>
      <c r="F170" s="17">
        <f t="shared" si="14"/>
        <v>0</v>
      </c>
      <c r="G170" s="17">
        <f t="shared" si="14"/>
        <v>0</v>
      </c>
      <c r="H170" s="17">
        <f t="shared" si="14"/>
        <v>0</v>
      </c>
      <c r="I170" s="17">
        <f t="shared" si="14"/>
        <v>0</v>
      </c>
      <c r="J170" s="17">
        <f t="shared" si="14"/>
        <v>0</v>
      </c>
      <c r="K170" s="17">
        <f t="shared" si="14"/>
        <v>0</v>
      </c>
      <c r="L170" s="17">
        <f t="shared" si="14"/>
        <v>0</v>
      </c>
      <c r="M170" s="17">
        <f t="shared" si="14"/>
        <v>0</v>
      </c>
      <c r="N170" s="17">
        <f t="shared" si="14"/>
        <v>0</v>
      </c>
      <c r="O170" s="17">
        <f t="shared" si="14"/>
        <v>0</v>
      </c>
      <c r="P170" s="17">
        <f t="shared" si="14"/>
        <v>203317.85</v>
      </c>
      <c r="Q170" s="17">
        <f t="shared" si="14"/>
        <v>1762.8700000000001</v>
      </c>
      <c r="R170" s="17">
        <f t="shared" si="14"/>
        <v>0</v>
      </c>
      <c r="S170" s="17">
        <f t="shared" si="14"/>
        <v>0</v>
      </c>
      <c r="T170" s="17">
        <f t="shared" si="14"/>
        <v>0</v>
      </c>
      <c r="U170" s="17">
        <f t="shared" si="14"/>
        <v>71357.63</v>
      </c>
      <c r="V170" s="17">
        <f t="shared" si="14"/>
        <v>262615.24</v>
      </c>
      <c r="W170" s="17">
        <f t="shared" si="14"/>
        <v>218942.33000000002</v>
      </c>
      <c r="X170" s="17">
        <f t="shared" si="14"/>
        <v>0</v>
      </c>
      <c r="Y170" s="17">
        <f t="shared" si="14"/>
        <v>690.05</v>
      </c>
      <c r="Z170" s="17">
        <f t="shared" si="14"/>
        <v>321845.06000000006</v>
      </c>
      <c r="AA170" s="17">
        <f t="shared" si="14"/>
        <v>0</v>
      </c>
      <c r="AB170" s="17">
        <f t="shared" si="14"/>
        <v>0</v>
      </c>
      <c r="AC170" s="17">
        <f t="shared" si="14"/>
        <v>0</v>
      </c>
      <c r="AD170" s="17">
        <f t="shared" si="14"/>
        <v>0</v>
      </c>
    </row>
    <row r="171" spans="1:30" hidden="1" outlineLevel="2" x14ac:dyDescent="0.2">
      <c r="A171" s="16" t="s">
        <v>185</v>
      </c>
      <c r="B171" s="1" t="s">
        <v>165</v>
      </c>
      <c r="C171" s="16" t="s">
        <v>316</v>
      </c>
      <c r="D171" s="17">
        <f t="shared" ref="D171:D176" si="15">SUM(E171:AD171)</f>
        <v>0</v>
      </c>
      <c r="E171" s="17">
        <v>0</v>
      </c>
      <c r="F171" s="17">
        <v>0</v>
      </c>
      <c r="G171" s="17">
        <v>0</v>
      </c>
      <c r="H171" s="17">
        <v>0</v>
      </c>
      <c r="I171" s="17">
        <v>0</v>
      </c>
      <c r="J171" s="17">
        <v>0</v>
      </c>
      <c r="K171" s="17">
        <v>0</v>
      </c>
      <c r="L171" s="17">
        <v>0</v>
      </c>
      <c r="M171" s="17">
        <v>0</v>
      </c>
      <c r="N171" s="17">
        <v>0</v>
      </c>
      <c r="O171" s="17">
        <v>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7">
        <v>0</v>
      </c>
      <c r="X171" s="17">
        <v>0</v>
      </c>
      <c r="Y171" s="17">
        <v>0</v>
      </c>
      <c r="Z171" s="17">
        <v>0</v>
      </c>
      <c r="AA171" s="17">
        <v>0</v>
      </c>
      <c r="AB171" s="17">
        <v>0</v>
      </c>
      <c r="AC171" s="17">
        <v>0</v>
      </c>
      <c r="AD171" s="17">
        <v>0</v>
      </c>
    </row>
    <row r="172" spans="1:30" hidden="1" outlineLevel="2" x14ac:dyDescent="0.2">
      <c r="A172" s="16" t="s">
        <v>185</v>
      </c>
      <c r="B172" s="1" t="s">
        <v>166</v>
      </c>
      <c r="C172" s="16" t="s">
        <v>317</v>
      </c>
      <c r="D172" s="17">
        <f t="shared" si="15"/>
        <v>49642.26</v>
      </c>
      <c r="E172" s="17">
        <v>0</v>
      </c>
      <c r="F172" s="17">
        <v>0</v>
      </c>
      <c r="G172" s="17">
        <v>0</v>
      </c>
      <c r="H172" s="17">
        <v>0</v>
      </c>
      <c r="I172" s="17">
        <v>0</v>
      </c>
      <c r="J172" s="17">
        <v>0</v>
      </c>
      <c r="K172" s="17">
        <v>0</v>
      </c>
      <c r="L172" s="17">
        <v>0</v>
      </c>
      <c r="M172" s="17">
        <v>0</v>
      </c>
      <c r="N172" s="17">
        <v>0</v>
      </c>
      <c r="O172" s="17">
        <v>0</v>
      </c>
      <c r="P172" s="17">
        <v>0</v>
      </c>
      <c r="Q172" s="17">
        <v>216.14</v>
      </c>
      <c r="R172" s="17">
        <v>0</v>
      </c>
      <c r="S172" s="17">
        <v>0</v>
      </c>
      <c r="T172" s="17">
        <v>0</v>
      </c>
      <c r="U172" s="17">
        <v>0</v>
      </c>
      <c r="V172" s="17">
        <v>5985.8</v>
      </c>
      <c r="W172" s="17">
        <v>0</v>
      </c>
      <c r="X172" s="17">
        <v>0</v>
      </c>
      <c r="Y172" s="17">
        <v>0</v>
      </c>
      <c r="Z172" s="17">
        <v>43440.32</v>
      </c>
      <c r="AA172" s="17">
        <v>0</v>
      </c>
      <c r="AB172" s="17">
        <v>0</v>
      </c>
      <c r="AC172" s="17">
        <v>0</v>
      </c>
      <c r="AD172" s="17">
        <v>0</v>
      </c>
    </row>
    <row r="173" spans="1:30" hidden="1" outlineLevel="2" x14ac:dyDescent="0.2">
      <c r="A173" s="16" t="s">
        <v>185</v>
      </c>
      <c r="B173" s="1" t="s">
        <v>167</v>
      </c>
      <c r="C173" s="16" t="s">
        <v>318</v>
      </c>
      <c r="D173" s="17">
        <f t="shared" si="15"/>
        <v>141.99</v>
      </c>
      <c r="E173" s="17">
        <v>0</v>
      </c>
      <c r="F173" s="17">
        <v>0</v>
      </c>
      <c r="G173" s="17">
        <v>0</v>
      </c>
      <c r="H173" s="17">
        <v>0</v>
      </c>
      <c r="I173" s="17">
        <v>0</v>
      </c>
      <c r="J173" s="17">
        <v>0</v>
      </c>
      <c r="K173" s="17">
        <v>0</v>
      </c>
      <c r="L173" s="17">
        <v>0</v>
      </c>
      <c r="M173" s="17">
        <v>0</v>
      </c>
      <c r="N173" s="17">
        <v>0</v>
      </c>
      <c r="O173" s="17">
        <v>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7">
        <v>0</v>
      </c>
      <c r="X173" s="17">
        <v>0</v>
      </c>
      <c r="Y173" s="17">
        <v>141.99</v>
      </c>
      <c r="Z173" s="17">
        <v>0</v>
      </c>
      <c r="AA173" s="17">
        <v>0</v>
      </c>
      <c r="AB173" s="17">
        <v>0</v>
      </c>
      <c r="AC173" s="17">
        <v>0</v>
      </c>
      <c r="AD173" s="17">
        <v>0</v>
      </c>
    </row>
    <row r="174" spans="1:30" hidden="1" outlineLevel="2" x14ac:dyDescent="0.2">
      <c r="A174" s="16" t="s">
        <v>185</v>
      </c>
      <c r="B174" s="1" t="s">
        <v>168</v>
      </c>
      <c r="C174" s="16" t="s">
        <v>319</v>
      </c>
      <c r="D174" s="17">
        <f t="shared" si="15"/>
        <v>115895.23</v>
      </c>
      <c r="E174" s="17">
        <v>0</v>
      </c>
      <c r="F174" s="17">
        <v>0</v>
      </c>
      <c r="G174" s="17">
        <v>0</v>
      </c>
      <c r="H174" s="17">
        <v>0</v>
      </c>
      <c r="I174" s="17">
        <v>0</v>
      </c>
      <c r="J174" s="17">
        <v>0</v>
      </c>
      <c r="K174" s="17">
        <v>0</v>
      </c>
      <c r="L174" s="17">
        <v>0</v>
      </c>
      <c r="M174" s="17">
        <v>0</v>
      </c>
      <c r="N174" s="17">
        <v>0</v>
      </c>
      <c r="O174" s="17">
        <v>0</v>
      </c>
      <c r="P174" s="17">
        <v>34559.660000000003</v>
      </c>
      <c r="Q174" s="17">
        <v>0</v>
      </c>
      <c r="R174" s="17">
        <v>0</v>
      </c>
      <c r="S174" s="17">
        <v>0</v>
      </c>
      <c r="T174" s="17">
        <v>0</v>
      </c>
      <c r="U174" s="17">
        <v>12139.58</v>
      </c>
      <c r="V174" s="17">
        <v>36290.339999999997</v>
      </c>
      <c r="W174" s="17">
        <v>32905.649999999994</v>
      </c>
      <c r="X174" s="17">
        <v>0</v>
      </c>
      <c r="Y174" s="17">
        <v>0</v>
      </c>
      <c r="Z174" s="17">
        <v>0</v>
      </c>
      <c r="AA174" s="17">
        <v>0</v>
      </c>
      <c r="AB174" s="17">
        <v>0</v>
      </c>
      <c r="AC174" s="17">
        <v>0</v>
      </c>
      <c r="AD174" s="17">
        <v>0</v>
      </c>
    </row>
    <row r="175" spans="1:30" hidden="1" outlineLevel="2" x14ac:dyDescent="0.2">
      <c r="A175" s="16" t="s">
        <v>185</v>
      </c>
      <c r="B175" s="1" t="s">
        <v>169</v>
      </c>
      <c r="C175" s="16" t="s">
        <v>320</v>
      </c>
      <c r="D175" s="17">
        <f t="shared" si="15"/>
        <v>0</v>
      </c>
      <c r="E175" s="17">
        <v>0</v>
      </c>
      <c r="F175" s="17">
        <v>0</v>
      </c>
      <c r="G175" s="17">
        <v>0</v>
      </c>
      <c r="H175" s="17">
        <v>0</v>
      </c>
      <c r="I175" s="17">
        <v>0</v>
      </c>
      <c r="J175" s="17">
        <v>0</v>
      </c>
      <c r="K175" s="17">
        <v>0</v>
      </c>
      <c r="L175" s="17">
        <v>0</v>
      </c>
      <c r="M175" s="17">
        <v>0</v>
      </c>
      <c r="N175" s="17">
        <v>0</v>
      </c>
      <c r="O175" s="17">
        <v>0</v>
      </c>
      <c r="P175" s="17">
        <v>0</v>
      </c>
      <c r="Q175" s="17">
        <v>0</v>
      </c>
      <c r="R175" s="17">
        <v>0</v>
      </c>
      <c r="S175" s="17">
        <v>0</v>
      </c>
      <c r="T175" s="17">
        <v>0</v>
      </c>
      <c r="U175" s="17">
        <v>0</v>
      </c>
      <c r="V175" s="17">
        <v>0</v>
      </c>
      <c r="W175" s="17">
        <v>0</v>
      </c>
      <c r="X175" s="17">
        <v>0</v>
      </c>
      <c r="Y175" s="17">
        <v>0</v>
      </c>
      <c r="Z175" s="17">
        <v>0</v>
      </c>
      <c r="AA175" s="17">
        <v>0</v>
      </c>
      <c r="AB175" s="17">
        <v>0</v>
      </c>
      <c r="AC175" s="17">
        <v>0</v>
      </c>
      <c r="AD175" s="17">
        <v>0</v>
      </c>
    </row>
    <row r="176" spans="1:30" hidden="1" outlineLevel="2" x14ac:dyDescent="0.2">
      <c r="A176" s="16" t="s">
        <v>185</v>
      </c>
      <c r="B176" s="1" t="s">
        <v>170</v>
      </c>
      <c r="C176" s="16" t="s">
        <v>321</v>
      </c>
      <c r="D176" s="17">
        <f t="shared" si="15"/>
        <v>0</v>
      </c>
      <c r="E176" s="17">
        <v>0</v>
      </c>
      <c r="F176" s="17">
        <v>0</v>
      </c>
      <c r="G176" s="17">
        <v>0</v>
      </c>
      <c r="H176" s="17">
        <v>0</v>
      </c>
      <c r="I176" s="17">
        <v>0</v>
      </c>
      <c r="J176" s="17">
        <v>0</v>
      </c>
      <c r="K176" s="17">
        <v>0</v>
      </c>
      <c r="L176" s="17">
        <v>0</v>
      </c>
      <c r="M176" s="17">
        <v>0</v>
      </c>
      <c r="N176" s="17">
        <v>0</v>
      </c>
      <c r="O176" s="17">
        <v>0</v>
      </c>
      <c r="P176" s="17">
        <v>0</v>
      </c>
      <c r="Q176" s="17">
        <v>0</v>
      </c>
      <c r="R176" s="17">
        <v>0</v>
      </c>
      <c r="S176" s="17">
        <v>0</v>
      </c>
      <c r="T176" s="17">
        <v>0</v>
      </c>
      <c r="U176" s="17">
        <v>0</v>
      </c>
      <c r="V176" s="17">
        <v>0</v>
      </c>
      <c r="W176" s="17">
        <v>0</v>
      </c>
      <c r="X176" s="17">
        <v>0</v>
      </c>
      <c r="Y176" s="17">
        <v>0</v>
      </c>
      <c r="Z176" s="17">
        <v>0</v>
      </c>
      <c r="AA176" s="17">
        <v>0</v>
      </c>
      <c r="AB176" s="17">
        <v>0</v>
      </c>
      <c r="AC176" s="17">
        <v>0</v>
      </c>
      <c r="AD176" s="17">
        <v>0</v>
      </c>
    </row>
    <row r="177" spans="1:30" ht="18" customHeight="1" outlineLevel="1" collapsed="1" x14ac:dyDescent="0.2">
      <c r="A177" s="16" t="s">
        <v>186</v>
      </c>
      <c r="C177" s="20" t="s">
        <v>187</v>
      </c>
      <c r="D177" s="17">
        <f t="shared" ref="D177:AD177" si="16">SUBTOTAL(9,D171:D176)</f>
        <v>165679.47999999998</v>
      </c>
      <c r="E177" s="17">
        <f t="shared" si="16"/>
        <v>0</v>
      </c>
      <c r="F177" s="17">
        <f t="shared" si="16"/>
        <v>0</v>
      </c>
      <c r="G177" s="17">
        <f t="shared" si="16"/>
        <v>0</v>
      </c>
      <c r="H177" s="17">
        <f t="shared" si="16"/>
        <v>0</v>
      </c>
      <c r="I177" s="17">
        <f t="shared" si="16"/>
        <v>0</v>
      </c>
      <c r="J177" s="17">
        <f t="shared" si="16"/>
        <v>0</v>
      </c>
      <c r="K177" s="17">
        <f t="shared" si="16"/>
        <v>0</v>
      </c>
      <c r="L177" s="17">
        <f t="shared" si="16"/>
        <v>0</v>
      </c>
      <c r="M177" s="17">
        <f t="shared" si="16"/>
        <v>0</v>
      </c>
      <c r="N177" s="17">
        <f t="shared" si="16"/>
        <v>0</v>
      </c>
      <c r="O177" s="17">
        <f t="shared" si="16"/>
        <v>0</v>
      </c>
      <c r="P177" s="17">
        <f t="shared" si="16"/>
        <v>34559.660000000003</v>
      </c>
      <c r="Q177" s="17">
        <f t="shared" si="16"/>
        <v>216.14</v>
      </c>
      <c r="R177" s="17">
        <f t="shared" si="16"/>
        <v>0</v>
      </c>
      <c r="S177" s="17">
        <f t="shared" si="16"/>
        <v>0</v>
      </c>
      <c r="T177" s="17">
        <f t="shared" si="16"/>
        <v>0</v>
      </c>
      <c r="U177" s="17">
        <f t="shared" si="16"/>
        <v>12139.58</v>
      </c>
      <c r="V177" s="17">
        <f t="shared" si="16"/>
        <v>42276.14</v>
      </c>
      <c r="W177" s="17">
        <f t="shared" si="16"/>
        <v>32905.649999999994</v>
      </c>
      <c r="X177" s="17">
        <f t="shared" si="16"/>
        <v>0</v>
      </c>
      <c r="Y177" s="17">
        <f t="shared" si="16"/>
        <v>141.99</v>
      </c>
      <c r="Z177" s="17">
        <f t="shared" si="16"/>
        <v>43440.32</v>
      </c>
      <c r="AA177" s="17">
        <f t="shared" si="16"/>
        <v>0</v>
      </c>
      <c r="AB177" s="17">
        <f t="shared" si="16"/>
        <v>0</v>
      </c>
      <c r="AC177" s="17">
        <f t="shared" si="16"/>
        <v>0</v>
      </c>
      <c r="AD177" s="17">
        <f t="shared" si="16"/>
        <v>0</v>
      </c>
    </row>
    <row r="178" spans="1:30" hidden="1" outlineLevel="2" x14ac:dyDescent="0.2">
      <c r="A178" s="16" t="s">
        <v>188</v>
      </c>
      <c r="B178" s="1" t="s">
        <v>174</v>
      </c>
      <c r="C178" s="16" t="s">
        <v>322</v>
      </c>
      <c r="D178" s="17">
        <f t="shared" ref="D178:D182" si="17">SUM(E178:AD178)</f>
        <v>17213.849999999999</v>
      </c>
      <c r="E178" s="17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0</v>
      </c>
      <c r="O178" s="17">
        <v>0</v>
      </c>
      <c r="P178" s="17">
        <v>3374.03</v>
      </c>
      <c r="Q178" s="17">
        <v>25.65</v>
      </c>
      <c r="R178" s="17">
        <v>0</v>
      </c>
      <c r="S178" s="17">
        <v>0</v>
      </c>
      <c r="T178" s="17">
        <v>0</v>
      </c>
      <c r="U178" s="17">
        <v>1185.25</v>
      </c>
      <c r="V178" s="17">
        <v>4253.49</v>
      </c>
      <c r="W178" s="17">
        <v>3209.48</v>
      </c>
      <c r="X178" s="17">
        <v>0</v>
      </c>
      <c r="Y178" s="17">
        <v>13.07</v>
      </c>
      <c r="Z178" s="17">
        <v>5152.88</v>
      </c>
      <c r="AA178" s="17">
        <v>0</v>
      </c>
      <c r="AB178" s="17">
        <v>0</v>
      </c>
      <c r="AC178" s="17">
        <v>0</v>
      </c>
      <c r="AD178" s="17">
        <v>0</v>
      </c>
    </row>
    <row r="179" spans="1:30" hidden="1" outlineLevel="2" x14ac:dyDescent="0.2">
      <c r="A179" s="16" t="s">
        <v>188</v>
      </c>
      <c r="B179" s="1" t="s">
        <v>175</v>
      </c>
      <c r="C179" s="16" t="s">
        <v>323</v>
      </c>
      <c r="D179" s="17">
        <f t="shared" si="17"/>
        <v>966.6</v>
      </c>
      <c r="E179" s="17">
        <v>0</v>
      </c>
      <c r="F179" s="17">
        <v>0</v>
      </c>
      <c r="G179" s="17">
        <v>0</v>
      </c>
      <c r="H179" s="17">
        <v>0</v>
      </c>
      <c r="I179" s="17">
        <v>0</v>
      </c>
      <c r="J179" s="17">
        <v>0</v>
      </c>
      <c r="K179" s="17">
        <v>0</v>
      </c>
      <c r="L179" s="17">
        <v>0</v>
      </c>
      <c r="M179" s="17">
        <v>0</v>
      </c>
      <c r="N179" s="17">
        <v>0</v>
      </c>
      <c r="O179" s="17">
        <v>0</v>
      </c>
      <c r="P179" s="17">
        <v>0</v>
      </c>
      <c r="Q179" s="17">
        <v>0</v>
      </c>
      <c r="R179" s="17">
        <v>0</v>
      </c>
      <c r="S179" s="17">
        <v>0</v>
      </c>
      <c r="T179" s="17">
        <v>0</v>
      </c>
      <c r="U179" s="17">
        <v>0</v>
      </c>
      <c r="V179" s="17">
        <v>570.46</v>
      </c>
      <c r="W179" s="17">
        <v>393.9</v>
      </c>
      <c r="X179" s="17">
        <v>0</v>
      </c>
      <c r="Y179" s="17">
        <v>2.2400000000000002</v>
      </c>
      <c r="Z179" s="17">
        <v>0</v>
      </c>
      <c r="AA179" s="17">
        <v>0</v>
      </c>
      <c r="AB179" s="17">
        <v>0</v>
      </c>
      <c r="AC179" s="17">
        <v>0</v>
      </c>
      <c r="AD179" s="17">
        <v>0</v>
      </c>
    </row>
    <row r="180" spans="1:30" hidden="1" outlineLevel="2" x14ac:dyDescent="0.2">
      <c r="A180" s="16" t="s">
        <v>188</v>
      </c>
      <c r="B180" s="1" t="s">
        <v>176</v>
      </c>
      <c r="C180" s="16" t="s">
        <v>324</v>
      </c>
      <c r="D180" s="17">
        <f t="shared" si="17"/>
        <v>5673.72</v>
      </c>
      <c r="E180" s="17">
        <v>0</v>
      </c>
      <c r="F180" s="17">
        <v>0</v>
      </c>
      <c r="G180" s="17">
        <v>0</v>
      </c>
      <c r="H180" s="17">
        <v>0</v>
      </c>
      <c r="I180" s="17">
        <v>0</v>
      </c>
      <c r="J180" s="17">
        <v>0</v>
      </c>
      <c r="K180" s="17">
        <v>0</v>
      </c>
      <c r="L180" s="17">
        <v>0</v>
      </c>
      <c r="M180" s="17">
        <v>0</v>
      </c>
      <c r="N180" s="17">
        <v>0</v>
      </c>
      <c r="O180" s="17">
        <v>0</v>
      </c>
      <c r="P180" s="17">
        <v>1327.26</v>
      </c>
      <c r="Q180" s="17">
        <v>0.02</v>
      </c>
      <c r="R180" s="17">
        <v>0</v>
      </c>
      <c r="S180" s="17">
        <v>0</v>
      </c>
      <c r="T180" s="17">
        <v>0</v>
      </c>
      <c r="U180" s="17">
        <v>466.19</v>
      </c>
      <c r="V180" s="17">
        <v>1673.29</v>
      </c>
      <c r="W180" s="17">
        <v>369.9</v>
      </c>
      <c r="X180" s="17">
        <v>0</v>
      </c>
      <c r="Y180" s="17">
        <v>5.14</v>
      </c>
      <c r="Z180" s="17">
        <v>1831.92</v>
      </c>
      <c r="AA180" s="17">
        <v>0</v>
      </c>
      <c r="AB180" s="17">
        <v>0</v>
      </c>
      <c r="AC180" s="17">
        <v>0</v>
      </c>
      <c r="AD180" s="17">
        <v>0</v>
      </c>
    </row>
    <row r="181" spans="1:30" hidden="1" outlineLevel="2" x14ac:dyDescent="0.2">
      <c r="A181" s="16" t="s">
        <v>188</v>
      </c>
      <c r="B181" s="1" t="s">
        <v>177</v>
      </c>
      <c r="C181" s="16" t="s">
        <v>325</v>
      </c>
      <c r="D181" s="17">
        <f t="shared" si="17"/>
        <v>2534.52</v>
      </c>
      <c r="E181" s="17">
        <v>0</v>
      </c>
      <c r="F181" s="17">
        <v>0</v>
      </c>
      <c r="G181" s="17">
        <v>0</v>
      </c>
      <c r="H181" s="17">
        <v>0</v>
      </c>
      <c r="I181" s="17">
        <v>0</v>
      </c>
      <c r="J181" s="17">
        <v>0</v>
      </c>
      <c r="K181" s="17">
        <v>0</v>
      </c>
      <c r="L181" s="17">
        <v>0</v>
      </c>
      <c r="M181" s="17">
        <v>0</v>
      </c>
      <c r="N181" s="17">
        <v>0</v>
      </c>
      <c r="O181" s="17">
        <v>0</v>
      </c>
      <c r="P181" s="17">
        <v>0</v>
      </c>
      <c r="Q181" s="17">
        <v>0.02</v>
      </c>
      <c r="R181" s="17">
        <v>0</v>
      </c>
      <c r="S181" s="17">
        <v>0</v>
      </c>
      <c r="T181" s="17">
        <v>0</v>
      </c>
      <c r="U181" s="17">
        <v>0</v>
      </c>
      <c r="V181" s="17">
        <v>1050.83</v>
      </c>
      <c r="W181" s="17">
        <v>8.2899999999999991</v>
      </c>
      <c r="X181" s="17">
        <v>0</v>
      </c>
      <c r="Y181" s="17">
        <v>4.13</v>
      </c>
      <c r="Z181" s="17">
        <v>1471.25</v>
      </c>
      <c r="AA181" s="17">
        <v>0</v>
      </c>
      <c r="AB181" s="17">
        <v>0</v>
      </c>
      <c r="AC181" s="17">
        <v>0</v>
      </c>
      <c r="AD181" s="17">
        <v>0</v>
      </c>
    </row>
    <row r="182" spans="1:30" hidden="1" outlineLevel="2" x14ac:dyDescent="0.2">
      <c r="A182" s="16" t="s">
        <v>188</v>
      </c>
      <c r="B182" s="1" t="s">
        <v>178</v>
      </c>
      <c r="C182" s="16" t="s">
        <v>326</v>
      </c>
      <c r="D182" s="17">
        <f t="shared" si="17"/>
        <v>1415.31</v>
      </c>
      <c r="E182" s="17">
        <v>0</v>
      </c>
      <c r="F182" s="17">
        <v>0</v>
      </c>
      <c r="G182" s="17">
        <v>0</v>
      </c>
      <c r="H182" s="17">
        <v>0</v>
      </c>
      <c r="I182" s="17">
        <v>0</v>
      </c>
      <c r="J182" s="17">
        <v>0</v>
      </c>
      <c r="K182" s="17">
        <v>0</v>
      </c>
      <c r="L182" s="17">
        <v>0</v>
      </c>
      <c r="M182" s="17">
        <v>0</v>
      </c>
      <c r="N182" s="17">
        <v>0</v>
      </c>
      <c r="O182" s="17">
        <v>0</v>
      </c>
      <c r="P182" s="17">
        <v>347.9</v>
      </c>
      <c r="Q182" s="17">
        <v>0.01</v>
      </c>
      <c r="R182" s="17">
        <v>0</v>
      </c>
      <c r="S182" s="17">
        <v>0</v>
      </c>
      <c r="T182" s="17">
        <v>0</v>
      </c>
      <c r="U182" s="17">
        <v>122.21000000000001</v>
      </c>
      <c r="V182" s="17">
        <v>365.38</v>
      </c>
      <c r="W182" s="17">
        <v>98.22</v>
      </c>
      <c r="X182" s="17">
        <v>0</v>
      </c>
      <c r="Y182" s="17">
        <v>1.35</v>
      </c>
      <c r="Z182" s="17">
        <v>480.24</v>
      </c>
      <c r="AA182" s="17">
        <v>0</v>
      </c>
      <c r="AB182" s="17">
        <v>0</v>
      </c>
      <c r="AC182" s="17">
        <v>0</v>
      </c>
      <c r="AD182" s="17">
        <v>0</v>
      </c>
    </row>
    <row r="183" spans="1:30" ht="18" customHeight="1" outlineLevel="1" collapsed="1" x14ac:dyDescent="0.2">
      <c r="A183" s="16" t="s">
        <v>189</v>
      </c>
      <c r="C183" s="20" t="s">
        <v>190</v>
      </c>
      <c r="D183" s="17">
        <f t="shared" ref="D183:AD183" si="18">SUBTOTAL(9,D178:D182)</f>
        <v>27804</v>
      </c>
      <c r="E183" s="17">
        <f t="shared" si="18"/>
        <v>0</v>
      </c>
      <c r="F183" s="17">
        <f t="shared" si="18"/>
        <v>0</v>
      </c>
      <c r="G183" s="17">
        <f t="shared" si="18"/>
        <v>0</v>
      </c>
      <c r="H183" s="17">
        <f t="shared" si="18"/>
        <v>0</v>
      </c>
      <c r="I183" s="17">
        <f t="shared" si="18"/>
        <v>0</v>
      </c>
      <c r="J183" s="17">
        <f t="shared" si="18"/>
        <v>0</v>
      </c>
      <c r="K183" s="17">
        <f t="shared" si="18"/>
        <v>0</v>
      </c>
      <c r="L183" s="17">
        <f t="shared" si="18"/>
        <v>0</v>
      </c>
      <c r="M183" s="17">
        <f t="shared" si="18"/>
        <v>0</v>
      </c>
      <c r="N183" s="17">
        <f t="shared" si="18"/>
        <v>0</v>
      </c>
      <c r="O183" s="17">
        <f t="shared" si="18"/>
        <v>0</v>
      </c>
      <c r="P183" s="17">
        <f t="shared" si="18"/>
        <v>5049.1899999999996</v>
      </c>
      <c r="Q183" s="17">
        <f t="shared" si="18"/>
        <v>25.7</v>
      </c>
      <c r="R183" s="17">
        <f t="shared" si="18"/>
        <v>0</v>
      </c>
      <c r="S183" s="17">
        <f t="shared" si="18"/>
        <v>0</v>
      </c>
      <c r="T183" s="17">
        <f t="shared" si="18"/>
        <v>0</v>
      </c>
      <c r="U183" s="17">
        <f t="shared" si="18"/>
        <v>1773.65</v>
      </c>
      <c r="V183" s="17">
        <f t="shared" si="18"/>
        <v>7913.45</v>
      </c>
      <c r="W183" s="17">
        <f t="shared" si="18"/>
        <v>4079.79</v>
      </c>
      <c r="X183" s="17">
        <f t="shared" si="18"/>
        <v>0</v>
      </c>
      <c r="Y183" s="17">
        <f t="shared" si="18"/>
        <v>25.93</v>
      </c>
      <c r="Z183" s="17">
        <f t="shared" si="18"/>
        <v>8936.2899999999991</v>
      </c>
      <c r="AA183" s="17">
        <f t="shared" si="18"/>
        <v>0</v>
      </c>
      <c r="AB183" s="17">
        <f t="shared" si="18"/>
        <v>0</v>
      </c>
      <c r="AC183" s="17">
        <f t="shared" si="18"/>
        <v>0</v>
      </c>
      <c r="AD183" s="17">
        <f t="shared" si="18"/>
        <v>0</v>
      </c>
    </row>
    <row r="184" spans="1:30" ht="33" customHeight="1" thickBot="1" x14ac:dyDescent="0.3">
      <c r="C184" s="14" t="s">
        <v>191</v>
      </c>
      <c r="D184" s="21">
        <f>SUM(E184:AD184)</f>
        <v>5544824.6600000001</v>
      </c>
      <c r="E184" s="21">
        <f>SUM(E36,E38,E100,E128,E135,E141,E142)</f>
        <v>0</v>
      </c>
      <c r="F184" s="21">
        <f t="shared" ref="F184:AD184" si="19">SUM(F36,F38,F100,F128,F135,F141,F142)</f>
        <v>0</v>
      </c>
      <c r="G184" s="21">
        <f t="shared" si="19"/>
        <v>0</v>
      </c>
      <c r="H184" s="21">
        <f t="shared" si="19"/>
        <v>0</v>
      </c>
      <c r="I184" s="21">
        <f t="shared" si="19"/>
        <v>0</v>
      </c>
      <c r="J184" s="21">
        <f t="shared" si="19"/>
        <v>0</v>
      </c>
      <c r="K184" s="21">
        <f t="shared" si="19"/>
        <v>0</v>
      </c>
      <c r="L184" s="21">
        <f t="shared" si="19"/>
        <v>0</v>
      </c>
      <c r="M184" s="21">
        <f t="shared" si="19"/>
        <v>0</v>
      </c>
      <c r="N184" s="21">
        <f t="shared" si="19"/>
        <v>0</v>
      </c>
      <c r="O184" s="21">
        <f t="shared" si="19"/>
        <v>0</v>
      </c>
      <c r="P184" s="21">
        <f t="shared" si="19"/>
        <v>995350</v>
      </c>
      <c r="Q184" s="21">
        <f t="shared" si="19"/>
        <v>9468.0000000000018</v>
      </c>
      <c r="R184" s="21">
        <f t="shared" si="19"/>
        <v>0</v>
      </c>
      <c r="S184" s="21">
        <f t="shared" si="19"/>
        <v>0</v>
      </c>
      <c r="T184" s="21">
        <f t="shared" si="19"/>
        <v>0</v>
      </c>
      <c r="U184" s="21">
        <f t="shared" si="19"/>
        <v>386415</v>
      </c>
      <c r="V184" s="21">
        <f t="shared" si="19"/>
        <v>1342000</v>
      </c>
      <c r="W184" s="21">
        <f t="shared" si="19"/>
        <v>1149050.56</v>
      </c>
      <c r="X184" s="21">
        <f t="shared" si="19"/>
        <v>0</v>
      </c>
      <c r="Y184" s="21">
        <f t="shared" si="19"/>
        <v>4000</v>
      </c>
      <c r="Z184" s="21">
        <f t="shared" si="19"/>
        <v>1658541.1</v>
      </c>
      <c r="AA184" s="21">
        <f t="shared" si="19"/>
        <v>0</v>
      </c>
      <c r="AB184" s="21">
        <f t="shared" si="19"/>
        <v>0</v>
      </c>
      <c r="AC184" s="21">
        <f t="shared" si="19"/>
        <v>0</v>
      </c>
      <c r="AD184" s="21">
        <f t="shared" si="19"/>
        <v>0</v>
      </c>
    </row>
    <row r="185" spans="1:30" ht="18.75" customHeight="1" thickTop="1" x14ac:dyDescent="0.2">
      <c r="C185" s="22" t="s">
        <v>192</v>
      </c>
      <c r="D185" s="23">
        <f>SUM(D128,D135,D141,D142)</f>
        <v>3413872.3600000003</v>
      </c>
      <c r="E185" s="23">
        <f t="shared" ref="E185:AD185" si="20">SUM(E128,E135,E141,E142)</f>
        <v>0</v>
      </c>
      <c r="F185" s="23">
        <f t="shared" si="20"/>
        <v>0</v>
      </c>
      <c r="G185" s="23">
        <f t="shared" si="20"/>
        <v>0</v>
      </c>
      <c r="H185" s="23">
        <f t="shared" si="20"/>
        <v>0</v>
      </c>
      <c r="I185" s="23">
        <f t="shared" si="20"/>
        <v>0</v>
      </c>
      <c r="J185" s="23">
        <f t="shared" si="20"/>
        <v>0</v>
      </c>
      <c r="K185" s="23">
        <f t="shared" si="20"/>
        <v>0</v>
      </c>
      <c r="L185" s="23">
        <f t="shared" si="20"/>
        <v>0</v>
      </c>
      <c r="M185" s="23">
        <f t="shared" si="20"/>
        <v>0</v>
      </c>
      <c r="N185" s="23">
        <f t="shared" si="20"/>
        <v>0</v>
      </c>
      <c r="O185" s="23">
        <f t="shared" si="20"/>
        <v>0</v>
      </c>
      <c r="P185" s="23">
        <f t="shared" si="20"/>
        <v>639270.5</v>
      </c>
      <c r="Q185" s="23">
        <f t="shared" si="20"/>
        <v>5555.5300000000007</v>
      </c>
      <c r="R185" s="23">
        <f t="shared" si="20"/>
        <v>0</v>
      </c>
      <c r="S185" s="23">
        <f t="shared" si="20"/>
        <v>0</v>
      </c>
      <c r="T185" s="23">
        <f t="shared" si="20"/>
        <v>0</v>
      </c>
      <c r="U185" s="23">
        <f t="shared" si="20"/>
        <v>224286.64</v>
      </c>
      <c r="V185" s="23">
        <f t="shared" si="20"/>
        <v>834096.42</v>
      </c>
      <c r="W185" s="23">
        <f t="shared" si="20"/>
        <v>718471.91999999993</v>
      </c>
      <c r="X185" s="23">
        <f t="shared" si="20"/>
        <v>0</v>
      </c>
      <c r="Y185" s="23">
        <f t="shared" si="20"/>
        <v>2134.59</v>
      </c>
      <c r="Z185" s="23">
        <f t="shared" si="20"/>
        <v>990056.76000000013</v>
      </c>
      <c r="AA185" s="23">
        <f t="shared" si="20"/>
        <v>0</v>
      </c>
      <c r="AB185" s="23">
        <f t="shared" si="20"/>
        <v>0</v>
      </c>
      <c r="AC185" s="23">
        <f t="shared" si="20"/>
        <v>0</v>
      </c>
      <c r="AD185" s="23">
        <f t="shared" si="20"/>
        <v>0</v>
      </c>
    </row>
    <row r="186" spans="1:30" ht="20.25" customHeight="1" x14ac:dyDescent="0.2">
      <c r="C186" s="24" t="s">
        <v>193</v>
      </c>
      <c r="D186" s="25">
        <f>IFERROR(D185/D184,0)</f>
        <v>0.6156862604921397</v>
      </c>
      <c r="E186" s="25">
        <f t="shared" ref="E186:AD186" si="21">IFERROR(E185/E184,0)</f>
        <v>0</v>
      </c>
      <c r="F186" s="25">
        <f t="shared" si="21"/>
        <v>0</v>
      </c>
      <c r="G186" s="25">
        <f t="shared" si="21"/>
        <v>0</v>
      </c>
      <c r="H186" s="25">
        <f t="shared" si="21"/>
        <v>0</v>
      </c>
      <c r="I186" s="25">
        <f t="shared" si="21"/>
        <v>0</v>
      </c>
      <c r="J186" s="25">
        <f t="shared" si="21"/>
        <v>0</v>
      </c>
      <c r="K186" s="25">
        <f t="shared" si="21"/>
        <v>0</v>
      </c>
      <c r="L186" s="25">
        <f t="shared" si="21"/>
        <v>0</v>
      </c>
      <c r="M186" s="25">
        <f t="shared" si="21"/>
        <v>0</v>
      </c>
      <c r="N186" s="25">
        <f t="shared" si="21"/>
        <v>0</v>
      </c>
      <c r="O186" s="25">
        <f t="shared" si="21"/>
        <v>0</v>
      </c>
      <c r="P186" s="25">
        <f t="shared" si="21"/>
        <v>0.64225699502687494</v>
      </c>
      <c r="Q186" s="25">
        <f t="shared" si="21"/>
        <v>0.58676911702577095</v>
      </c>
      <c r="R186" s="25">
        <f t="shared" si="21"/>
        <v>0</v>
      </c>
      <c r="S186" s="25">
        <f t="shared" si="21"/>
        <v>0</v>
      </c>
      <c r="T186" s="25">
        <f t="shared" si="21"/>
        <v>0</v>
      </c>
      <c r="U186" s="25">
        <f t="shared" si="21"/>
        <v>0.58042943467515495</v>
      </c>
      <c r="V186" s="25">
        <f t="shared" si="21"/>
        <v>0.62153235469448587</v>
      </c>
      <c r="W186" s="25">
        <f t="shared" si="21"/>
        <v>0.62527441786373605</v>
      </c>
      <c r="X186" s="25">
        <f t="shared" si="21"/>
        <v>0</v>
      </c>
      <c r="Y186" s="25">
        <f t="shared" si="21"/>
        <v>0.53364750000000005</v>
      </c>
      <c r="Z186" s="25">
        <f t="shared" si="21"/>
        <v>0.59694436272938911</v>
      </c>
      <c r="AA186" s="25">
        <f t="shared" si="21"/>
        <v>0</v>
      </c>
      <c r="AB186" s="25">
        <f t="shared" si="21"/>
        <v>0</v>
      </c>
      <c r="AC186" s="25">
        <f t="shared" si="21"/>
        <v>0</v>
      </c>
      <c r="AD186" s="25">
        <f t="shared" si="21"/>
        <v>0</v>
      </c>
    </row>
    <row r="187" spans="1:30" x14ac:dyDescent="0.2">
      <c r="C187" s="26"/>
      <c r="D187" s="27"/>
      <c r="E187" s="28"/>
      <c r="F187" s="28"/>
      <c r="G187" s="28"/>
      <c r="H187" s="28"/>
      <c r="I187" s="29"/>
    </row>
    <row r="188" spans="1:30" ht="180" customHeight="1" x14ac:dyDescent="0.2">
      <c r="C188" s="30" t="s">
        <v>194</v>
      </c>
      <c r="D188" s="31"/>
      <c r="E188" s="32"/>
      <c r="F188" s="32"/>
      <c r="H188" s="32"/>
      <c r="I188" s="34"/>
      <c r="K188" s="35"/>
      <c r="L188" s="34"/>
      <c r="P188" s="34" t="s">
        <v>195</v>
      </c>
      <c r="Q188" s="34" t="s">
        <v>196</v>
      </c>
      <c r="T188" s="35"/>
      <c r="U188" s="34" t="s">
        <v>197</v>
      </c>
      <c r="V188" s="35" t="s">
        <v>198</v>
      </c>
      <c r="W188" s="41" t="s">
        <v>327</v>
      </c>
      <c r="X188" s="35"/>
      <c r="Y188" s="35" t="s">
        <v>199</v>
      </c>
      <c r="Z188" s="35" t="s">
        <v>200</v>
      </c>
    </row>
    <row r="189" spans="1:30" ht="180" customHeight="1" x14ac:dyDescent="0.2">
      <c r="C189" s="30"/>
      <c r="D189" s="31"/>
      <c r="E189" s="32"/>
      <c r="F189" s="32"/>
      <c r="H189" s="32"/>
      <c r="I189" s="34"/>
      <c r="K189" s="35"/>
      <c r="L189" s="34"/>
      <c r="P189" s="34"/>
      <c r="Q189" s="34"/>
      <c r="T189" s="35"/>
      <c r="U189" s="34"/>
      <c r="V189" s="35"/>
      <c r="W189" s="41"/>
      <c r="X189" s="35"/>
    </row>
    <row r="190" spans="1:30" x14ac:dyDescent="0.2">
      <c r="C190" s="26"/>
      <c r="D190" s="36"/>
      <c r="E190" s="37"/>
      <c r="F190" s="37"/>
      <c r="G190" s="37"/>
      <c r="H190" s="37"/>
      <c r="I190" s="29"/>
    </row>
    <row r="191" spans="1:30" x14ac:dyDescent="0.2">
      <c r="C191" s="26"/>
      <c r="D191" s="36"/>
      <c r="E191" s="37"/>
      <c r="F191" s="37"/>
      <c r="G191" s="37"/>
      <c r="H191" s="37"/>
      <c r="I191" s="29"/>
    </row>
    <row r="192" spans="1:30" x14ac:dyDescent="0.2">
      <c r="C192" s="26"/>
      <c r="D192" s="36"/>
      <c r="E192" s="37"/>
      <c r="F192" s="37"/>
      <c r="G192" s="37"/>
      <c r="H192" s="37"/>
      <c r="I192" s="29"/>
    </row>
    <row r="193" spans="3:9" x14ac:dyDescent="0.2">
      <c r="C193" s="26"/>
      <c r="D193" s="36"/>
      <c r="E193" s="37"/>
      <c r="F193" s="37"/>
      <c r="G193" s="37"/>
      <c r="H193" s="37"/>
      <c r="I193" s="29"/>
    </row>
    <row r="194" spans="3:9" x14ac:dyDescent="0.2">
      <c r="C194" s="26"/>
      <c r="D194" s="36"/>
      <c r="E194" s="37"/>
      <c r="F194" s="37"/>
      <c r="G194" s="37"/>
      <c r="H194" s="37"/>
      <c r="I194" s="29"/>
    </row>
    <row r="195" spans="3:9" x14ac:dyDescent="0.2">
      <c r="C195" s="26"/>
      <c r="D195" s="36"/>
      <c r="E195" s="37"/>
      <c r="F195" s="37"/>
      <c r="G195" s="37"/>
      <c r="H195" s="37"/>
      <c r="I195" s="29"/>
    </row>
    <row r="196" spans="3:9" x14ac:dyDescent="0.2">
      <c r="C196" s="26"/>
      <c r="D196" s="36"/>
      <c r="E196" s="37"/>
      <c r="F196" s="37"/>
      <c r="G196" s="37"/>
      <c r="H196" s="37"/>
      <c r="I196" s="29"/>
    </row>
    <row r="197" spans="3:9" x14ac:dyDescent="0.2">
      <c r="C197" s="26"/>
      <c r="D197" s="36"/>
      <c r="E197" s="37"/>
      <c r="F197" s="37"/>
      <c r="G197" s="37"/>
      <c r="H197" s="37"/>
      <c r="I197" s="29"/>
    </row>
    <row r="198" spans="3:9" x14ac:dyDescent="0.2">
      <c r="C198" s="26"/>
      <c r="D198" s="36"/>
      <c r="E198" s="37"/>
      <c r="F198" s="37"/>
      <c r="G198" s="37"/>
      <c r="H198" s="37"/>
      <c r="I198" s="29"/>
    </row>
    <row r="199" spans="3:9" x14ac:dyDescent="0.2">
      <c r="C199" s="26"/>
      <c r="D199" s="36"/>
      <c r="E199" s="37"/>
      <c r="F199" s="37"/>
      <c r="G199" s="37"/>
      <c r="H199" s="37"/>
      <c r="I199" s="29"/>
    </row>
    <row r="200" spans="3:9" x14ac:dyDescent="0.2">
      <c r="C200" s="26"/>
      <c r="D200" s="36"/>
      <c r="E200" s="37"/>
      <c r="F200" s="37"/>
      <c r="G200" s="37"/>
      <c r="H200" s="37"/>
      <c r="I200" s="29"/>
    </row>
    <row r="201" spans="3:9" x14ac:dyDescent="0.2">
      <c r="C201" s="26"/>
      <c r="D201" s="36"/>
      <c r="E201" s="37"/>
      <c r="F201" s="37"/>
      <c r="G201" s="37"/>
      <c r="H201" s="37"/>
      <c r="I201" s="29"/>
    </row>
    <row r="202" spans="3:9" x14ac:dyDescent="0.2">
      <c r="C202" s="26"/>
      <c r="D202" s="36"/>
      <c r="E202" s="37"/>
      <c r="F202" s="37"/>
      <c r="G202" s="37"/>
      <c r="H202" s="37"/>
      <c r="I202" s="29"/>
    </row>
    <row r="203" spans="3:9" x14ac:dyDescent="0.2">
      <c r="C203" s="26"/>
      <c r="D203" s="36"/>
      <c r="E203" s="37"/>
      <c r="F203" s="37"/>
      <c r="G203" s="37"/>
      <c r="H203" s="37"/>
      <c r="I203" s="29"/>
    </row>
    <row r="204" spans="3:9" x14ac:dyDescent="0.2">
      <c r="C204" s="26"/>
      <c r="D204" s="36"/>
      <c r="E204" s="37"/>
      <c r="F204" s="37"/>
      <c r="G204" s="37"/>
      <c r="H204" s="37"/>
      <c r="I204" s="29"/>
    </row>
    <row r="205" spans="3:9" x14ac:dyDescent="0.2">
      <c r="C205" s="26"/>
      <c r="D205" s="36"/>
      <c r="E205" s="37"/>
      <c r="F205" s="37"/>
      <c r="G205" s="37"/>
      <c r="H205" s="37"/>
      <c r="I205" s="29"/>
    </row>
    <row r="206" spans="3:9" x14ac:dyDescent="0.2">
      <c r="C206" s="26"/>
      <c r="D206" s="36"/>
      <c r="E206" s="37"/>
      <c r="F206" s="37"/>
      <c r="G206" s="37"/>
      <c r="H206" s="37"/>
      <c r="I206" s="29"/>
    </row>
  </sheetData>
  <mergeCells count="2">
    <mergeCell ref="W188:W189"/>
    <mergeCell ref="D1:L1"/>
  </mergeCells>
  <printOptions horizontalCentered="1"/>
  <pageMargins left="0.4" right="0.2" top="0.85" bottom="0.75" header="0.3" footer="0.3"/>
  <pageSetup paperSize="5" scale="58" orientation="landscape" r:id="rId1"/>
  <headerFooter>
    <oddFooter>&amp;L&amp;Z&amp;F\&amp;A&amp;R&amp;D]</oddFooter>
  </headerFooter>
  <colBreaks count="1" manualBreakCount="1">
    <brk id="21" max="18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 Sales ATE 2018-19</vt:lpstr>
      <vt:lpstr>'Prop Sales ATE 2018-19'!Print_Area</vt:lpstr>
      <vt:lpstr>'Prop Sales ATE 2018-19'!Print_Titles</vt:lpstr>
    </vt:vector>
  </TitlesOfParts>
  <Company>ATC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Zyss, Franciliza</dc:creator>
  <cp:lastModifiedBy>Catalon, Marlyn </cp:lastModifiedBy>
  <cp:lastPrinted>2023-04-07T20:17:15Z</cp:lastPrinted>
  <dcterms:created xsi:type="dcterms:W3CDTF">2019-07-30T01:33:25Z</dcterms:created>
  <dcterms:modified xsi:type="dcterms:W3CDTF">2023-04-12T21:02:29Z</dcterms:modified>
</cp:coreProperties>
</file>